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5320" windowHeight="14595" tabRatio="826" activeTab="0"/>
  </bookViews>
  <sheets>
    <sheet name="Green Office Certification" sheetId="1" r:id="rId1"/>
    <sheet name="Computer Settings" sheetId="2" r:id="rId2"/>
    <sheet name="Margins" sheetId="3" r:id="rId3"/>
    <sheet name="Appliances" sheetId="4" r:id="rId4"/>
    <sheet name="Extra Credit" sheetId="5" r:id="rId5"/>
    <sheet name="Graph" sheetId="6" state="hidden" r:id="rId6"/>
    <sheet name="Sheet3" sheetId="7" state="hidden" r:id="rId7"/>
  </sheets>
  <definedNames>
    <definedName name="_xlnm.Print_Area" localSheetId="0">'Green Office Certification'!$B$11:$J$103</definedName>
    <definedName name="_xlnm.Print_Titles" localSheetId="0">'Green Office Certification'!$1:$10</definedName>
    <definedName name="Z_207BF417_EFC6_AF4C_833C_91A33BFFFD80_.wvu.Cols" localSheetId="0" hidden="1">'Green Office Certification'!$C:$C,'Green Office Certification'!$E:$E,'Green Office Certification'!$K:$P</definedName>
    <definedName name="Z_207BF417_EFC6_AF4C_833C_91A33BFFFD80_.wvu.PrintArea" localSheetId="0" hidden="1">'Green Office Certification'!$B$11:$J$103</definedName>
    <definedName name="Z_207BF417_EFC6_AF4C_833C_91A33BFFFD80_.wvu.PrintTitles" localSheetId="0" hidden="1">'Green Office Certification'!$1:$10</definedName>
    <definedName name="Z_207BF417_EFC6_AF4C_833C_91A33BFFFD80_.wvu.Rows" localSheetId="1" hidden="1">'Computer Settings'!$5:$5</definedName>
    <definedName name="Z_207BF417_EFC6_AF4C_833C_91A33BFFFD80_.wvu.Rows" localSheetId="0" hidden="1">'Green Office Certification'!$102:$102</definedName>
    <definedName name="Z_D20B7384_68B5_4B15_890E_70C06463504B_.wvu.Cols" localSheetId="0" hidden="1">'Green Office Certification'!$C:$C,'Green Office Certification'!$E:$E,'Green Office Certification'!$K:$P</definedName>
    <definedName name="Z_D20B7384_68B5_4B15_890E_70C06463504B_.wvu.PrintArea" localSheetId="0" hidden="1">'Green Office Certification'!$B$11:$J$103</definedName>
    <definedName name="Z_D20B7384_68B5_4B15_890E_70C06463504B_.wvu.PrintTitles" localSheetId="0" hidden="1">'Green Office Certification'!$1:$10</definedName>
    <definedName name="Z_D20B7384_68B5_4B15_890E_70C06463504B_.wvu.Rows" localSheetId="1" hidden="1">'Computer Settings'!$5:$5</definedName>
    <definedName name="Z_D20B7384_68B5_4B15_890E_70C06463504B_.wvu.Rows" localSheetId="0" hidden="1">'Green Office Certification'!$102:$102</definedName>
    <definedName name="Z_E459B79D_04B7_4A59_94DF_68D66FACF611_.wvu.Cols" localSheetId="0" hidden="1">'Green Office Certification'!$C:$C,'Green Office Certification'!$E:$E,'Green Office Certification'!$K:$P</definedName>
    <definedName name="Z_E459B79D_04B7_4A59_94DF_68D66FACF611_.wvu.PrintArea" localSheetId="0" hidden="1">'Green Office Certification'!$B$11:$J$103</definedName>
    <definedName name="Z_E459B79D_04B7_4A59_94DF_68D66FACF611_.wvu.PrintTitles" localSheetId="0" hidden="1">'Green Office Certification'!$1:$10</definedName>
    <definedName name="Z_E459B79D_04B7_4A59_94DF_68D66FACF611_.wvu.Rows" localSheetId="1" hidden="1">'Computer Settings'!$5:$5</definedName>
    <definedName name="Z_E459B79D_04B7_4A59_94DF_68D66FACF611_.wvu.Rows" localSheetId="0" hidden="1">'Green Office Certification'!$102:$102</definedName>
  </definedNames>
  <calcPr fullCalcOnLoad="1"/>
</workbook>
</file>

<file path=xl/sharedStrings.xml><?xml version="1.0" encoding="utf-8"?>
<sst xmlns="http://schemas.openxmlformats.org/spreadsheetml/2006/main" count="255" uniqueCount="176">
  <si>
    <r>
      <t xml:space="preserve">When I give presentations I do not provide printed handouts. </t>
    </r>
    <r>
      <rPr>
        <sz val="10"/>
        <rFont val="Arial Narrow"/>
        <family val="2"/>
      </rPr>
      <t>(When I do provide handouts, they are distributed electronically)</t>
    </r>
  </si>
  <si>
    <t>?</t>
  </si>
  <si>
    <t>Recycling</t>
  </si>
  <si>
    <t>I turn my lights off whenever I leave my office.</t>
  </si>
  <si>
    <t>Date:</t>
  </si>
  <si>
    <t>GDC</t>
  </si>
  <si>
    <t>Rank</t>
  </si>
  <si>
    <t>Achieved</t>
  </si>
  <si>
    <t>NC</t>
  </si>
  <si>
    <t>Certified</t>
  </si>
  <si>
    <t>Silver</t>
  </si>
  <si>
    <t>Gold</t>
  </si>
  <si>
    <t>When printing posters, I use paper with at least 30% recycled content</t>
  </si>
  <si>
    <t>College/Organization:</t>
  </si>
  <si>
    <t>Office:</t>
  </si>
  <si>
    <t>Department:</t>
  </si>
  <si>
    <r>
      <t xml:space="preserve">I have documented the plugged-in power consumption of all the devices in my office </t>
    </r>
    <r>
      <rPr>
        <sz val="10"/>
        <rFont val="Arial Narrow"/>
        <family val="2"/>
      </rPr>
      <t>(using a kilowatt meter)</t>
    </r>
  </si>
  <si>
    <t>?</t>
  </si>
  <si>
    <r>
      <t>I turn the lights off whenever I'm the last to leave a common room</t>
    </r>
    <r>
      <rPr>
        <sz val="10"/>
        <rFont val="Arial Narrow"/>
        <family val="2"/>
      </rPr>
      <t xml:space="preserve"> (conference, supply, copy, kitchen, etc.)</t>
    </r>
  </si>
  <si>
    <r>
      <t>I turn the lights off in empty common rooms</t>
    </r>
    <r>
      <rPr>
        <sz val="10"/>
        <rFont val="Arial Narrow"/>
        <family val="2"/>
      </rPr>
      <t xml:space="preserve"> (conference, supply, copy, kitchen, etc.)</t>
    </r>
  </si>
  <si>
    <t>Desk lamp bulb</t>
  </si>
  <si>
    <t>I have no desk lamp</t>
  </si>
  <si>
    <r>
      <t xml:space="preserve">I limited the number of personal electronic devices in my office </t>
    </r>
    <r>
      <rPr>
        <sz val="10"/>
        <rFont val="Arial Narrow"/>
        <family val="2"/>
      </rPr>
      <t>(ie. speakers, coffee machines, refrigerators, space heaters, personal printers, etc.)</t>
    </r>
  </si>
  <si>
    <t>I have no personal electronic devices in my office (excludes one phone, computer, monitor &amp; desk lamp with CFL or LED bulb)</t>
  </si>
  <si>
    <t>I do not have a printer in my office</t>
  </si>
  <si>
    <t>I have limited the plugged-in power consumption in my office to:</t>
  </si>
  <si>
    <t>?</t>
  </si>
  <si>
    <t>Battery use:</t>
  </si>
  <si>
    <t>I only use rechargeable batteries</t>
  </si>
  <si>
    <t>I do not use batteries</t>
  </si>
  <si>
    <t xml:space="preserve">         Green Office Certification</t>
  </si>
  <si>
    <t>Drill Deeper</t>
  </si>
  <si>
    <r>
      <t xml:space="preserve">Certified: </t>
    </r>
    <r>
      <rPr>
        <sz val="10"/>
        <color indexed="63"/>
        <rFont val="Arial Narrow"/>
        <family val="2"/>
      </rPr>
      <t xml:space="preserve"> 30 - 39 points</t>
    </r>
    <r>
      <rPr>
        <b/>
        <sz val="10"/>
        <color indexed="63"/>
        <rFont val="Arial Narrow"/>
        <family val="2"/>
      </rPr>
      <t xml:space="preserve">  Silver: </t>
    </r>
    <r>
      <rPr>
        <sz val="10"/>
        <color indexed="63"/>
        <rFont val="Arial Narrow"/>
        <family val="2"/>
      </rPr>
      <t>40 - 49</t>
    </r>
    <r>
      <rPr>
        <b/>
        <sz val="10"/>
        <color indexed="63"/>
        <rFont val="Arial Narrow"/>
        <family val="2"/>
      </rPr>
      <t xml:space="preserve"> </t>
    </r>
    <r>
      <rPr>
        <sz val="10"/>
        <color indexed="63"/>
        <rFont val="Arial Narrow"/>
        <family val="2"/>
      </rPr>
      <t>points</t>
    </r>
    <r>
      <rPr>
        <b/>
        <sz val="10"/>
        <color indexed="63"/>
        <rFont val="Arial Narrow"/>
        <family val="2"/>
      </rPr>
      <t xml:space="preserve">  Gold: </t>
    </r>
    <r>
      <rPr>
        <sz val="10"/>
        <color indexed="63"/>
        <rFont val="Arial Narrow"/>
        <family val="2"/>
      </rPr>
      <t>50 - 60 points</t>
    </r>
    <r>
      <rPr>
        <b/>
        <sz val="10"/>
        <color indexed="63"/>
        <rFont val="Arial Narrow"/>
        <family val="2"/>
      </rPr>
      <t xml:space="preserve"> </t>
    </r>
  </si>
  <si>
    <t>I have easy access to recycling from my desk</t>
  </si>
  <si>
    <t>?</t>
  </si>
  <si>
    <t>COMMUNICATIONS &amp; ACTIVITIES</t>
  </si>
  <si>
    <t>?</t>
  </si>
  <si>
    <t>?</t>
  </si>
  <si>
    <t xml:space="preserve">TOTAL POINTS  </t>
  </si>
  <si>
    <t>Answers</t>
  </si>
  <si>
    <t>Credit 4</t>
  </si>
  <si>
    <t>Credit 5</t>
  </si>
  <si>
    <t>Credit 7</t>
  </si>
  <si>
    <t>Credit 8</t>
  </si>
  <si>
    <t>Credit 9</t>
  </si>
  <si>
    <t>RECYCLING</t>
  </si>
  <si>
    <t xml:space="preserve">Prereq 1 </t>
  </si>
  <si>
    <t>Required</t>
  </si>
  <si>
    <t>Credit 2</t>
  </si>
  <si>
    <t>Credit 3</t>
  </si>
  <si>
    <t>ENERGY</t>
  </si>
  <si>
    <t>Questions/Items</t>
  </si>
  <si>
    <t>Yes</t>
  </si>
  <si>
    <t>No</t>
  </si>
  <si>
    <t>Credit 1</t>
  </si>
  <si>
    <t>Points</t>
  </si>
  <si>
    <t>References</t>
  </si>
  <si>
    <t>WASTE MINIMIZATION</t>
  </si>
  <si>
    <t>Prereq 2</t>
  </si>
  <si>
    <t>LED Description</t>
  </si>
  <si>
    <t>CFL Description</t>
  </si>
  <si>
    <t>Go Natural</t>
  </si>
  <si>
    <t>Smart Electronics</t>
  </si>
  <si>
    <t>PC Power Saving Options</t>
  </si>
  <si>
    <t>Reduce, Reuse, Recycle</t>
  </si>
  <si>
    <t>Dept. Liaison:</t>
  </si>
  <si>
    <t>My computer screensaver is set to "Blank" or "None"</t>
  </si>
  <si>
    <t>My computer monitor is set to sleep after 10 minutes or less</t>
  </si>
  <si>
    <t>125 watts</t>
  </si>
  <si>
    <t>175 watts</t>
  </si>
  <si>
    <t>250 watts</t>
  </si>
  <si>
    <t>Contact Area Manager for CFL Disposal</t>
  </si>
  <si>
    <t>My desk lamp has a CFL (Compact Fluorescent) or LED bulb</t>
  </si>
  <si>
    <t>I cancel subscriptions to printed periodicals and catalogs</t>
  </si>
  <si>
    <t>Contact Area Manager for Disposal</t>
  </si>
  <si>
    <t>I reuse or recycle all bottles and cans</t>
  </si>
  <si>
    <t>I reuse or recycle all office paper</t>
  </si>
  <si>
    <t>I reuse or recycle all cardboard</t>
  </si>
  <si>
    <t>Credit 6</t>
  </si>
  <si>
    <t>Energy Star Electronics</t>
  </si>
  <si>
    <t>FM&amp;P</t>
  </si>
  <si>
    <t>kilowatt meters</t>
  </si>
  <si>
    <t>Buy a kilowatt meter</t>
  </si>
  <si>
    <t>Set Your Margins</t>
  </si>
  <si>
    <t>Green Batteries</t>
  </si>
  <si>
    <t>Cancel Subscriptions</t>
  </si>
  <si>
    <t>Screen Saver &amp; Computer Monitor Energy Saving Options</t>
  </si>
  <si>
    <t>Screen Saver Options:</t>
  </si>
  <si>
    <t>Computer Monitor Settings:</t>
  </si>
  <si>
    <t>My default margins in office suite software are set to 1'' or less</t>
  </si>
  <si>
    <t>I take notes electronically or on scrap paper</t>
  </si>
  <si>
    <r>
      <t>I re-use office supplies</t>
    </r>
    <r>
      <rPr>
        <sz val="11"/>
        <color indexed="8"/>
        <rFont val="Calibri"/>
        <family val="2"/>
      </rPr>
      <t xml:space="preserve"> </t>
    </r>
    <r>
      <rPr>
        <sz val="10"/>
        <rFont val="Arial Narrow"/>
        <family val="2"/>
      </rPr>
      <t>(ie. hanging files, folders and binders)</t>
    </r>
  </si>
  <si>
    <r>
      <t>I recycle toner and ink cartridges</t>
    </r>
    <r>
      <rPr>
        <sz val="10"/>
        <color indexed="8"/>
        <rFont val="Arial Narrow"/>
        <family val="2"/>
      </rPr>
      <t xml:space="preserve"> </t>
    </r>
    <r>
      <rPr>
        <sz val="10"/>
        <rFont val="Arial Narrow"/>
        <family val="2"/>
      </rPr>
      <t>(consider eliminating your in-office printer and use a networked printer)</t>
    </r>
  </si>
  <si>
    <r>
      <t>I recycle batteries</t>
    </r>
    <r>
      <rPr>
        <sz val="10"/>
        <color indexed="8"/>
        <rFont val="Arial Narrow"/>
        <family val="2"/>
      </rPr>
      <t xml:space="preserve"> </t>
    </r>
    <r>
      <rPr>
        <sz val="10"/>
        <rFont val="Arial Narrow"/>
        <family val="2"/>
      </rPr>
      <t>(consider rechargables)</t>
    </r>
  </si>
  <si>
    <t>100 watts</t>
  </si>
  <si>
    <t>75 watts</t>
  </si>
  <si>
    <t>Margin Settings</t>
  </si>
  <si>
    <t>Microsoft Word</t>
  </si>
  <si>
    <t>Microsoft Excel</t>
  </si>
  <si>
    <r>
      <t>Go to Start, Control Panel, Display, this will open the “Display Properties” window. Under the Display Properties window, click on the Screen Saver tab, under Screen saver select “(None)”. Then click Apply at the bottom of the window for the changes to take</t>
    </r>
    <r>
      <rPr>
        <sz val="20"/>
        <rFont val="Arial Narrow"/>
        <family val="2"/>
      </rPr>
      <t xml:space="preserve"> effect</t>
    </r>
    <r>
      <rPr>
        <sz val="20"/>
        <color indexed="8"/>
        <rFont val="Arial Narrow"/>
        <family val="2"/>
      </rPr>
      <t>.</t>
    </r>
  </si>
  <si>
    <r>
      <t xml:space="preserve">From the Display Properties Window, Screen Saver tab (same as above), under Monitor Power, click on the "Power" button to open up the “Power Options Properties” window. This window displays options to turn off your monitor, hard drive and put the system on standby. For the Green Office requirement, “Turn Off Monitor”, 15 Minutes (or less) should be selected. Then click Apply to allow the changes to take </t>
    </r>
    <r>
      <rPr>
        <sz val="20"/>
        <rFont val="Arial Narrow"/>
        <family val="2"/>
      </rPr>
      <t>effect.</t>
    </r>
  </si>
  <si>
    <r>
      <t xml:space="preserve">Go to File, Page Setup, this will open the “Page Setup” window. Under the </t>
    </r>
    <r>
      <rPr>
        <i/>
        <sz val="20"/>
        <color indexed="8"/>
        <rFont val="Arial Narrow"/>
        <family val="2"/>
      </rPr>
      <t>margins</t>
    </r>
    <r>
      <rPr>
        <sz val="20"/>
        <color indexed="8"/>
        <rFont val="Arial Narrow"/>
        <family val="2"/>
      </rPr>
      <t xml:space="preserve"> tab change the top, bottom, left and right margins to 1” or less. You can also reduce the header and footer to ¼” or less unless you use headers and footers frequently. Then save the excel file as “Reduced Margin Template”. You should then open this as a new spreadsheet each time you enter Excel.</t>
    </r>
  </si>
  <si>
    <r>
      <t xml:space="preserve">Go to File, Page Setup, this will open the “Page Setup” window. Under the </t>
    </r>
    <r>
      <rPr>
        <i/>
        <sz val="20"/>
        <color indexed="8"/>
        <rFont val="Arial Narrow"/>
        <family val="2"/>
      </rPr>
      <t>margins</t>
    </r>
    <r>
      <rPr>
        <sz val="20"/>
        <color indexed="8"/>
        <rFont val="Arial Narrow"/>
        <family val="2"/>
      </rPr>
      <t xml:space="preserve"> tab change the top, bottom, left and right margins to 1” or less. Then click the Default button in the bottom left of the window. This will open a second window asking “Do you want to change the default settings for page setup?” Click YES to apply your changes.</t>
    </r>
  </si>
  <si>
    <t>Email:</t>
  </si>
  <si>
    <t>Room #:</t>
  </si>
  <si>
    <t xml:space="preserve">In the "Drill Deeper" section to the right, please include information about appliances in your office. </t>
  </si>
  <si>
    <t>7 watts</t>
  </si>
  <si>
    <t>Extra Credit</t>
  </si>
  <si>
    <r>
      <t>ENERGY AUDIT</t>
    </r>
    <r>
      <rPr>
        <sz val="12"/>
        <color indexed="9"/>
        <rFont val="Arial Narrow"/>
        <family val="0"/>
      </rPr>
      <t xml:space="preserve"> with sustainability@BU rep</t>
    </r>
  </si>
  <si>
    <t>Appliances</t>
  </si>
  <si>
    <t>HP Compact DC-7900: Energy STAR label</t>
  </si>
  <si>
    <t>Dell Optiplex 745</t>
  </si>
  <si>
    <t>HP Compaq 7600</t>
  </si>
  <si>
    <t>HP Compaq DC-7700</t>
  </si>
  <si>
    <t>HP Compaq D530-CMT</t>
  </si>
  <si>
    <t>Dell 1704FPVT</t>
  </si>
  <si>
    <t>Dell AS501</t>
  </si>
  <si>
    <t>Acer B223W</t>
  </si>
  <si>
    <t>HP 1730</t>
  </si>
  <si>
    <t>HP 1740</t>
  </si>
  <si>
    <t>Speakers</t>
  </si>
  <si>
    <t>Radio</t>
  </si>
  <si>
    <t>Fan</t>
  </si>
  <si>
    <t>Coffee Maker</t>
  </si>
  <si>
    <t>Lamp</t>
  </si>
  <si>
    <t>Pencil Sharpener</t>
  </si>
  <si>
    <t>Choose the model of your computer monitor</t>
  </si>
  <si>
    <t>Choose the model of your computer</t>
  </si>
  <si>
    <t>Other</t>
  </si>
  <si>
    <t>Computers:</t>
  </si>
  <si>
    <t>Monitors:</t>
  </si>
  <si>
    <t>Appliance #1:</t>
  </si>
  <si>
    <t>Appliance #2:</t>
  </si>
  <si>
    <t>Appliance #3:</t>
  </si>
  <si>
    <t>Other Appliances</t>
  </si>
  <si>
    <t>Paper Shredder</t>
  </si>
  <si>
    <t>Indicate below the other appliances found in your office</t>
  </si>
  <si>
    <t xml:space="preserve">Use the space below to explain any other unique and sustainable features that apply to your office. </t>
  </si>
  <si>
    <t>I have just one personal electronic device in my office (excludes one phone, computer, monitor &amp; desk lamp with CFL or LED bulb)</t>
  </si>
  <si>
    <t>Dell 1907 FPc</t>
  </si>
  <si>
    <t>Dell Optiplex 780</t>
  </si>
  <si>
    <t>I have limited the phantom load power consumption in my office to:</t>
  </si>
  <si>
    <t>Appliance #4:</t>
  </si>
  <si>
    <t>Appliance #5:</t>
  </si>
  <si>
    <t>Fax Machine</t>
  </si>
  <si>
    <t>Apple Mac</t>
  </si>
  <si>
    <t>Refrigerator</t>
  </si>
  <si>
    <t>Microwave</t>
  </si>
  <si>
    <t>I actively participate in "Join the Challenge" each month on Carbon Rally</t>
  </si>
  <si>
    <t>Power Strip</t>
  </si>
  <si>
    <t>I use a smart power strip to turn off power to equipment (except the phone) when not in use</t>
  </si>
  <si>
    <t>Whenever possible, I turn off the overhead lights and use natural light instead</t>
  </si>
  <si>
    <t>I don't have access to natural light in my office</t>
  </si>
  <si>
    <t>I use a power strip to turn off power to equipment (except the phone) when not in use</t>
  </si>
  <si>
    <t>I serve as a Sustainability Ambassador or Sustainability Liaison in my department</t>
  </si>
  <si>
    <t>12 watts</t>
  </si>
  <si>
    <t>Natural Lighting</t>
  </si>
  <si>
    <t>Wattage</t>
  </si>
  <si>
    <t>Please list all of the appliances found in your office. Use the drop-down menus to find the make and model of your computer and monitor. If you choose other, please indicate the make and model. Include wattage when available.</t>
  </si>
  <si>
    <t xml:space="preserve">If you chose "Other," please write-in the name of the appliance(s):  </t>
  </si>
  <si>
    <t xml:space="preserve">If you chose "Other," please indicate the model:  </t>
  </si>
  <si>
    <t>I have _____ devices plugged in.</t>
  </si>
  <si>
    <t>I have a Trash Buddy</t>
  </si>
  <si>
    <t>Certification Buddy</t>
  </si>
  <si>
    <t>I have reduced the brightness of my computer monitor to reduce energy</t>
  </si>
  <si>
    <t>I have signed up for a free home energy audit</t>
  </si>
  <si>
    <t>I have referred one colleague who has registered for Green Office Certification</t>
  </si>
  <si>
    <t>I have referred 3 or more colleagues who have registered for Green Office Certification</t>
  </si>
  <si>
    <t>I use a reusable mug and/or reusable water bottle</t>
  </si>
  <si>
    <t>I canceled printed subscriptions that are no longer needed</t>
  </si>
  <si>
    <t>I canceled all printed subscriptions</t>
  </si>
  <si>
    <r>
      <t xml:space="preserve">Extra Credit in Operations </t>
    </r>
    <r>
      <rPr>
        <sz val="10"/>
        <rFont val="Arial Narrow"/>
        <family val="2"/>
      </rPr>
      <t>(choose up to 5)</t>
    </r>
  </si>
  <si>
    <t>Other (Use "Drill Deeper" to describe)</t>
  </si>
  <si>
    <t>Examples of Extra Credit:</t>
  </si>
  <si>
    <t xml:space="preserve">Indicate any additional activities that you employ to improve the sustainability of your office. The ideas listed below may be used as a reference, but you aren't limited to those options. Describe any other activities that you do that may not be included in the list. </t>
  </si>
  <si>
    <t>Waste-Free Lunches, Composting, and Utilizing Sustainable Transportation.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</si>
</sst>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2">
    <font>
      <sz val="11"/>
      <color indexed="8"/>
      <name val="Calibri"/>
      <family val="2"/>
    </font>
    <font>
      <sz val="10"/>
      <name val="Arial"/>
      <family val="0"/>
    </font>
    <font>
      <sz val="6"/>
      <name val="Arial Narrow"/>
      <family val="2"/>
    </font>
    <font>
      <sz val="10"/>
      <name val="Arial Narrow"/>
      <family val="2"/>
    </font>
    <font>
      <b/>
      <sz val="10"/>
      <name val="Arial Narrow"/>
      <family val="2"/>
    </font>
    <font>
      <b/>
      <sz val="10"/>
      <color indexed="21"/>
      <name val="Arial Narrow"/>
      <family val="2"/>
    </font>
    <font>
      <b/>
      <sz val="12"/>
      <color indexed="9"/>
      <name val="Arial Narrow"/>
      <family val="2"/>
    </font>
    <font>
      <sz val="12"/>
      <name val="Arial Narrow"/>
      <family val="2"/>
    </font>
    <font>
      <b/>
      <sz val="10"/>
      <color indexed="10"/>
      <name val="Arial Narrow"/>
      <family val="2"/>
    </font>
    <font>
      <b/>
      <sz val="10"/>
      <color indexed="9"/>
      <name val="Arial Narrow"/>
      <family val="2"/>
    </font>
    <font>
      <sz val="10"/>
      <color indexed="9"/>
      <name val="Arial Narrow"/>
      <family val="2"/>
    </font>
    <font>
      <sz val="10"/>
      <color indexed="10"/>
      <name val="Arial Narrow"/>
      <family val="2"/>
    </font>
    <font>
      <sz val="10"/>
      <color indexed="55"/>
      <name val="Arial Narrow"/>
      <family val="2"/>
    </font>
    <font>
      <b/>
      <sz val="10"/>
      <color indexed="17"/>
      <name val="Arial Narrow"/>
      <family val="2"/>
    </font>
    <font>
      <sz val="10"/>
      <color indexed="17"/>
      <name val="Arial Narrow"/>
      <family val="2"/>
    </font>
    <font>
      <b/>
      <sz val="10"/>
      <color indexed="63"/>
      <name val="Arial Narrow"/>
      <family val="2"/>
    </font>
    <font>
      <sz val="10"/>
      <color indexed="63"/>
      <name val="Arial Narrow"/>
      <family val="2"/>
    </font>
    <font>
      <b/>
      <sz val="12"/>
      <color indexed="8"/>
      <name val="Calibri"/>
      <family val="2"/>
    </font>
    <font>
      <sz val="8"/>
      <name val="Arial"/>
      <family val="0"/>
    </font>
    <font>
      <sz val="11"/>
      <color indexed="9"/>
      <name val="Calibri"/>
      <family val="2"/>
    </font>
    <font>
      <b/>
      <sz val="11"/>
      <color indexed="8"/>
      <name val="Calibri"/>
      <family val="2"/>
    </font>
    <font>
      <u val="single"/>
      <sz val="11"/>
      <color indexed="12"/>
      <name val="Calibri"/>
      <family val="0"/>
    </font>
    <font>
      <b/>
      <sz val="8"/>
      <color indexed="22"/>
      <name val="Arial Narrow"/>
      <family val="2"/>
    </font>
    <font>
      <b/>
      <sz val="12"/>
      <color indexed="22"/>
      <name val="Calibri"/>
      <family val="2"/>
    </font>
    <font>
      <sz val="11"/>
      <color indexed="22"/>
      <name val="Calibri"/>
      <family val="2"/>
    </font>
    <font>
      <b/>
      <sz val="10"/>
      <color indexed="22"/>
      <name val="Arial Narrow"/>
      <family val="2"/>
    </font>
    <font>
      <sz val="10"/>
      <color indexed="22"/>
      <name val="Arial Narrow"/>
      <family val="2"/>
    </font>
    <font>
      <sz val="11"/>
      <name val="Calibri"/>
      <family val="0"/>
    </font>
    <font>
      <sz val="8"/>
      <name val="Calibri"/>
      <family val="2"/>
    </font>
    <font>
      <sz val="10"/>
      <color indexed="8"/>
      <name val="Arial Narrow"/>
      <family val="2"/>
    </font>
    <font>
      <b/>
      <sz val="10"/>
      <color indexed="8"/>
      <name val="Arial Narrow"/>
      <family val="2"/>
    </font>
    <font>
      <b/>
      <sz val="11"/>
      <color indexed="9"/>
      <name val="Calibri"/>
      <family val="2"/>
    </font>
    <font>
      <b/>
      <u val="single"/>
      <sz val="12"/>
      <color indexed="8"/>
      <name val="Calibri"/>
      <family val="2"/>
    </font>
    <font>
      <b/>
      <sz val="18"/>
      <color indexed="8"/>
      <name val="Calibri"/>
      <family val="2"/>
    </font>
    <font>
      <b/>
      <sz val="11"/>
      <color indexed="17"/>
      <name val="Calibri"/>
      <family val="2"/>
    </font>
    <font>
      <sz val="11"/>
      <color indexed="17"/>
      <name val="Calibri"/>
      <family val="2"/>
    </font>
    <font>
      <sz val="11"/>
      <color indexed="8"/>
      <name val="Arial Narrow"/>
      <family val="2"/>
    </font>
    <font>
      <sz val="18"/>
      <color indexed="8"/>
      <name val="Arial Narrow"/>
      <family val="2"/>
    </font>
    <font>
      <u val="single"/>
      <sz val="20"/>
      <color indexed="8"/>
      <name val="Arial Narrow"/>
      <family val="2"/>
    </font>
    <font>
      <sz val="26"/>
      <color indexed="8"/>
      <name val="Arial Narrow"/>
      <family val="2"/>
    </font>
    <font>
      <u val="single"/>
      <sz val="22"/>
      <color indexed="8"/>
      <name val="Arial Narrow"/>
      <family val="2"/>
    </font>
    <font>
      <sz val="20"/>
      <color indexed="8"/>
      <name val="Arial Narrow"/>
      <family val="2"/>
    </font>
    <font>
      <sz val="20"/>
      <name val="Arial Narrow"/>
      <family val="2"/>
    </font>
    <font>
      <i/>
      <sz val="20"/>
      <color indexed="8"/>
      <name val="Arial Narrow"/>
      <family val="2"/>
    </font>
    <font>
      <sz val="12"/>
      <color indexed="9"/>
      <name val="Arial Narrow"/>
      <family val="0"/>
    </font>
    <font>
      <b/>
      <sz val="12"/>
      <name val="Arial Narrow"/>
      <family val="2"/>
    </font>
    <font>
      <u val="single"/>
      <sz val="10"/>
      <color indexed="55"/>
      <name val="Arial Narrow"/>
      <family val="2"/>
    </font>
    <font>
      <u val="single"/>
      <sz val="10"/>
      <color indexed="8"/>
      <name val="Arial Narrow"/>
      <family val="2"/>
    </font>
    <font>
      <sz val="11"/>
      <name val="Arial Narrow"/>
      <family val="2"/>
    </font>
    <font>
      <sz val="26"/>
      <name val="Arial Narrow"/>
      <family val="2"/>
    </font>
    <font>
      <b/>
      <sz val="11"/>
      <color indexed="17"/>
      <name val="Arial Narrow"/>
      <family val="2"/>
    </font>
    <font>
      <sz val="11"/>
      <color indexed="17"/>
      <name val="Arial Narrow"/>
      <family val="2"/>
    </font>
    <font>
      <b/>
      <u val="single"/>
      <sz val="10"/>
      <name val="Arial Narrow"/>
      <family val="2"/>
    </font>
    <font>
      <u val="single"/>
      <sz val="10"/>
      <color indexed="9"/>
      <name val="Arial Narrow"/>
      <family val="2"/>
    </font>
    <font>
      <u val="single"/>
      <sz val="11"/>
      <color indexed="8"/>
      <name val="Calibri"/>
      <family val="2"/>
    </font>
    <font>
      <u val="single"/>
      <sz val="10"/>
      <name val="Arial Narrow"/>
      <family val="2"/>
    </font>
    <font>
      <b/>
      <sz val="11"/>
      <color indexed="8"/>
      <name val="Arial Narrow"/>
      <family val="2"/>
    </font>
    <font>
      <sz val="28"/>
      <name val="Arial Narrow"/>
      <family val="2"/>
    </font>
    <font>
      <sz val="28"/>
      <color indexed="8"/>
      <name val="Arial Narrow"/>
      <family val="2"/>
    </font>
    <font>
      <b/>
      <sz val="15"/>
      <color indexed="62"/>
      <name val="Calibri"/>
      <family val="2"/>
    </font>
    <font>
      <b/>
      <sz val="11"/>
      <color indexed="62"/>
      <name val="Calibri"/>
      <family val="2"/>
    </font>
    <font>
      <b/>
      <sz val="18"/>
      <color indexed="62"/>
      <name val="Cambria"/>
      <family val="2"/>
    </font>
    <font>
      <sz val="12"/>
      <color indexed="8"/>
      <name val="Calibri"/>
      <family val="2"/>
    </font>
    <font>
      <sz val="6"/>
      <name val="Calibri"/>
      <family val="2"/>
    </font>
    <font>
      <sz val="11"/>
      <color indexed="14"/>
      <name val="Calibri"/>
      <family val="2"/>
    </font>
    <font>
      <b/>
      <sz val="11"/>
      <color indexed="52"/>
      <name val="Calibri"/>
      <family val="2"/>
    </font>
    <font>
      <i/>
      <sz val="11"/>
      <color indexed="23"/>
      <name val="Calibri"/>
      <family val="2"/>
    </font>
    <font>
      <u val="single"/>
      <sz val="11"/>
      <color indexed="20"/>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0"/>
    </font>
    <font>
      <b/>
      <sz val="29.25"/>
      <color indexed="57"/>
      <name val="Calibri"/>
      <family val="0"/>
    </font>
    <font>
      <sz val="11.2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name val="Arial Narrow"/>
      <family val="2"/>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63"/>
        <bgColor indexed="64"/>
      </patternFill>
    </fill>
    <fill>
      <patternFill patternType="solid">
        <fgColor indexed="50"/>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style="thin">
        <color indexed="55"/>
      </top>
      <bottom style="thin">
        <color indexed="55"/>
      </bottom>
    </border>
    <border>
      <left style="thin"/>
      <right style="thin"/>
      <top style="thin"/>
      <bottom style="thin"/>
    </border>
    <border>
      <left>
        <color indexed="63"/>
      </left>
      <right style="thin">
        <color indexed="63"/>
      </right>
      <top style="thin">
        <color indexed="63"/>
      </top>
      <bottom style="thin">
        <color indexed="63"/>
      </bottom>
    </border>
    <border>
      <left style="thin"/>
      <right style="thin"/>
      <top style="medium"/>
      <bottom style="medium"/>
    </border>
    <border>
      <left style="medium"/>
      <right style="thin"/>
      <top style="medium"/>
      <bottom style="medium"/>
    </border>
    <border>
      <left style="thin"/>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thin">
        <color indexed="55"/>
      </bottom>
    </border>
    <border>
      <left>
        <color indexed="63"/>
      </left>
      <right>
        <color indexed="63"/>
      </right>
      <top style="thin"/>
      <bottom style="thin"/>
    </border>
    <border>
      <left>
        <color indexed="63"/>
      </left>
      <right>
        <color indexed="63"/>
      </right>
      <top style="thin"/>
      <bottom>
        <color indexed="63"/>
      </bottom>
    </border>
    <border>
      <left style="thin">
        <color indexed="23"/>
      </left>
      <right style="thin">
        <color indexed="23"/>
      </right>
      <top style="thin"/>
      <bottom style="thin">
        <color indexed="23"/>
      </bottom>
    </border>
    <border>
      <left>
        <color indexed="63"/>
      </left>
      <right style="thin">
        <color indexed="55"/>
      </right>
      <top style="thin">
        <color indexed="55"/>
      </top>
      <bottom style="thin">
        <color indexed="55"/>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23"/>
      </left>
      <right style="thin">
        <color indexed="23"/>
      </right>
      <top style="thin">
        <color indexed="23"/>
      </top>
      <bottom style="thin"/>
    </border>
    <border>
      <left style="medium"/>
      <right style="thin"/>
      <top>
        <color indexed="63"/>
      </top>
      <bottom style="medium"/>
    </border>
    <border>
      <left style="thin"/>
      <right style="thin"/>
      <top>
        <color indexed="63"/>
      </top>
      <bottom style="thin"/>
    </border>
    <border>
      <left style="medium"/>
      <right style="thin"/>
      <top style="medium"/>
      <bottom style="thin"/>
    </border>
    <border>
      <left style="thin"/>
      <right style="thin"/>
      <top>
        <color indexed="63"/>
      </top>
      <bottom style="medium"/>
    </border>
    <border>
      <left style="medium"/>
      <right style="thin"/>
      <top style="thin"/>
      <bottom style="thin"/>
    </border>
    <border>
      <left>
        <color indexed="63"/>
      </left>
      <right style="thin"/>
      <top>
        <color indexed="63"/>
      </top>
      <bottom>
        <color indexed="63"/>
      </bottom>
    </border>
    <border>
      <left style="thin">
        <color indexed="23"/>
      </left>
      <right style="thin">
        <color indexed="23"/>
      </right>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2"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4"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3"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4" borderId="0" applyNumberFormat="0" applyBorder="0" applyAlignment="0" applyProtection="0"/>
    <xf numFmtId="0" fontId="78" fillId="7" borderId="0" applyNumberFormat="0" applyBorder="0" applyAlignment="0" applyProtection="0"/>
    <xf numFmtId="0" fontId="78" fillId="12" borderId="0" applyNumberFormat="0" applyBorder="0" applyAlignment="0" applyProtection="0"/>
    <xf numFmtId="0" fontId="78" fillId="3"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9" fillId="18" borderId="0" applyNumberFormat="0" applyBorder="0" applyAlignment="0" applyProtection="0"/>
    <xf numFmtId="0" fontId="80" fillId="2" borderId="1" applyNumberFormat="0" applyAlignment="0" applyProtection="0"/>
    <xf numFmtId="0" fontId="8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0" borderId="0" applyNumberFormat="0" applyBorder="0" applyAlignment="0" applyProtection="0"/>
    <xf numFmtId="0" fontId="59" fillId="0" borderId="3" applyNumberFormat="0" applyFill="0" applyAlignment="0" applyProtection="0"/>
    <xf numFmtId="0" fontId="68"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85" fillId="21" borderId="1" applyNumberFormat="0" applyAlignment="0" applyProtection="0"/>
    <xf numFmtId="0" fontId="86" fillId="0" borderId="6" applyNumberFormat="0" applyFill="0" applyAlignment="0" applyProtection="0"/>
    <xf numFmtId="0" fontId="87"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88" fillId="2"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27">
    <xf numFmtId="0" fontId="0" fillId="0" borderId="0" xfId="0" applyAlignment="1">
      <alignment/>
    </xf>
    <xf numFmtId="0" fontId="2" fillId="0" borderId="0" xfId="57" applyFont="1" applyFill="1" applyAlignment="1" applyProtection="1">
      <alignment horizontal="center" vertical="center"/>
      <protection/>
    </xf>
    <xf numFmtId="0" fontId="3" fillId="0" borderId="0" xfId="57" applyFont="1" applyFill="1" applyBorder="1" applyAlignment="1" applyProtection="1">
      <alignment horizontal="left" vertical="center"/>
      <protection/>
    </xf>
    <xf numFmtId="0" fontId="4" fillId="0" borderId="0" xfId="57" applyFont="1" applyBorder="1" applyAlignment="1" applyProtection="1">
      <alignment vertical="center"/>
      <protection/>
    </xf>
    <xf numFmtId="0" fontId="4" fillId="0" borderId="0" xfId="57" applyFont="1" applyBorder="1" applyAlignment="1" applyProtection="1">
      <alignment horizontal="right" vertical="center"/>
      <protection/>
    </xf>
    <xf numFmtId="0" fontId="3" fillId="0" borderId="0" xfId="57" applyFont="1" applyAlignment="1" applyProtection="1">
      <alignment horizontal="left"/>
      <protection/>
    </xf>
    <xf numFmtId="0" fontId="5" fillId="0" borderId="10" xfId="0" applyFont="1" applyFill="1" applyBorder="1" applyAlignment="1" applyProtection="1">
      <alignment horizontal="center" vertical="center"/>
      <protection/>
    </xf>
    <xf numFmtId="0" fontId="6" fillId="24" borderId="11" xfId="57" applyFont="1" applyFill="1" applyBorder="1" applyAlignment="1" applyProtection="1">
      <alignment vertical="center"/>
      <protection/>
    </xf>
    <xf numFmtId="0" fontId="7" fillId="24" borderId="11" xfId="57" applyFont="1" applyFill="1" applyBorder="1" applyAlignment="1" applyProtection="1">
      <alignment vertical="center"/>
      <protection/>
    </xf>
    <xf numFmtId="0" fontId="6" fillId="24" borderId="0" xfId="0" applyFont="1" applyFill="1" applyBorder="1" applyAlignment="1" applyProtection="1">
      <alignment horizontal="left" vertical="center"/>
      <protection/>
    </xf>
    <xf numFmtId="0" fontId="9" fillId="0" borderId="0" xfId="57" applyFont="1" applyFill="1" applyBorder="1" applyAlignment="1" applyProtection="1">
      <alignment vertical="center"/>
      <protection/>
    </xf>
    <xf numFmtId="0" fontId="4" fillId="0" borderId="0" xfId="57" applyFont="1" applyFill="1" applyBorder="1" applyAlignment="1" applyProtection="1">
      <alignment horizontal="right" vertical="center"/>
      <protection/>
    </xf>
    <xf numFmtId="0" fontId="10" fillId="0" borderId="0" xfId="57" applyFont="1" applyFill="1" applyBorder="1" applyAlignment="1" applyProtection="1">
      <alignment horizontal="left" vertical="center"/>
      <protection/>
    </xf>
    <xf numFmtId="49" fontId="11" fillId="0" borderId="0" xfId="57" applyNumberFormat="1" applyFont="1" applyFill="1" applyBorder="1" applyAlignment="1" applyProtection="1" quotePrefix="1">
      <alignment horizontal="center" vertical="center"/>
      <protection/>
    </xf>
    <xf numFmtId="0" fontId="3" fillId="0" borderId="0" xfId="57" applyNumberFormat="1" applyFont="1" applyFill="1" applyBorder="1" applyAlignment="1" applyProtection="1" quotePrefix="1">
      <alignment horizontal="left" vertical="center"/>
      <protection/>
    </xf>
    <xf numFmtId="0" fontId="4" fillId="0" borderId="0" xfId="57" applyNumberFormat="1" applyFont="1" applyBorder="1" applyAlignment="1" applyProtection="1">
      <alignment horizontal="right" vertical="center"/>
      <protection/>
    </xf>
    <xf numFmtId="0" fontId="12" fillId="0" borderId="0" xfId="57" applyFont="1" applyAlignment="1" applyProtection="1">
      <alignment horizontal="left"/>
      <protection/>
    </xf>
    <xf numFmtId="0" fontId="13" fillId="25" borderId="12" xfId="0" applyFont="1" applyFill="1" applyBorder="1" applyAlignment="1" applyProtection="1">
      <alignment horizontal="center" vertical="center"/>
      <protection locked="0"/>
    </xf>
    <xf numFmtId="0" fontId="3" fillId="0" borderId="0" xfId="57" applyNumberFormat="1" applyFont="1" applyFill="1" applyBorder="1" applyAlignment="1" applyProtection="1">
      <alignment horizontal="left" vertical="center"/>
      <protection/>
    </xf>
    <xf numFmtId="0" fontId="3" fillId="0" borderId="0" xfId="57" applyNumberFormat="1" applyFont="1" applyBorder="1" applyAlignment="1" applyProtection="1">
      <alignment horizontal="right" vertical="center"/>
      <protection/>
    </xf>
    <xf numFmtId="0" fontId="3" fillId="0" borderId="0" xfId="57" applyFont="1" applyFill="1" applyBorder="1" applyProtection="1">
      <alignment/>
      <protection/>
    </xf>
    <xf numFmtId="0" fontId="12" fillId="0" borderId="0" xfId="57" applyFont="1" applyBorder="1" applyAlignment="1" applyProtection="1">
      <alignment horizontal="left"/>
      <protection/>
    </xf>
    <xf numFmtId="0" fontId="4" fillId="0" borderId="0" xfId="57" applyFont="1" applyFill="1" applyBorder="1" applyProtection="1">
      <alignment/>
      <protection/>
    </xf>
    <xf numFmtId="0" fontId="14" fillId="0" borderId="0" xfId="57" applyFont="1" applyFill="1" applyBorder="1" applyAlignment="1" applyProtection="1">
      <alignment horizontal="left" vertical="center"/>
      <protection/>
    </xf>
    <xf numFmtId="0" fontId="6" fillId="26" borderId="13" xfId="57" applyFont="1" applyFill="1" applyBorder="1" applyAlignment="1" applyProtection="1">
      <alignment horizontal="left" vertical="center"/>
      <protection/>
    </xf>
    <xf numFmtId="0" fontId="3" fillId="0" borderId="0" xfId="57" applyFont="1" applyProtection="1">
      <alignment/>
      <protection/>
    </xf>
    <xf numFmtId="0" fontId="8" fillId="0" borderId="10" xfId="0" applyFont="1" applyFill="1" applyBorder="1" applyAlignment="1" applyProtection="1">
      <alignment horizontal="center" vertical="center"/>
      <protection/>
    </xf>
    <xf numFmtId="0" fontId="11" fillId="0" borderId="0" xfId="57" applyFont="1" applyAlignment="1" applyProtection="1">
      <alignment horizontal="center"/>
      <protection/>
    </xf>
    <xf numFmtId="0" fontId="0" fillId="0" borderId="0" xfId="0" applyAlignment="1" applyProtection="1">
      <alignment/>
      <protection/>
    </xf>
    <xf numFmtId="0" fontId="19" fillId="0" borderId="0" xfId="0" applyFont="1" applyAlignment="1" applyProtection="1">
      <alignment/>
      <protection/>
    </xf>
    <xf numFmtId="0" fontId="5" fillId="0" borderId="0" xfId="57" applyNumberFormat="1" applyFont="1" applyFill="1" applyBorder="1" applyAlignment="1" applyProtection="1">
      <alignment horizontal="center" vertical="center"/>
      <protection/>
    </xf>
    <xf numFmtId="0" fontId="8" fillId="0" borderId="0" xfId="57" applyNumberFormat="1" applyFont="1" applyFill="1" applyBorder="1" applyAlignment="1" applyProtection="1">
      <alignment horizontal="center" vertical="center"/>
      <protection/>
    </xf>
    <xf numFmtId="0" fontId="4" fillId="0" borderId="0" xfId="57" applyFont="1" applyFill="1" applyBorder="1" applyAlignment="1" applyProtection="1">
      <alignment vertical="center"/>
      <protection/>
    </xf>
    <xf numFmtId="0" fontId="3" fillId="0" borderId="0" xfId="57" applyFont="1" applyFill="1" applyBorder="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lignment/>
    </xf>
    <xf numFmtId="0" fontId="20" fillId="0" borderId="0" xfId="0" applyFont="1" applyAlignment="1">
      <alignment horizontal="left" indent="1"/>
    </xf>
    <xf numFmtId="49" fontId="0" fillId="0" borderId="0" xfId="0" applyNumberFormat="1" applyAlignment="1">
      <alignment/>
    </xf>
    <xf numFmtId="0" fontId="4" fillId="0" borderId="0" xfId="57" applyNumberFormat="1" applyFont="1" applyFill="1" applyBorder="1" applyAlignment="1" applyProtection="1">
      <alignment horizontal="left" vertical="center"/>
      <protection/>
    </xf>
    <xf numFmtId="0" fontId="24" fillId="0" borderId="0" xfId="0" applyFont="1" applyAlignment="1">
      <alignment/>
    </xf>
    <xf numFmtId="49" fontId="26" fillId="0" borderId="0" xfId="57" applyNumberFormat="1" applyFont="1" applyFill="1" applyBorder="1" applyAlignment="1" applyProtection="1" quotePrefix="1">
      <alignment horizontal="center" vertical="center"/>
      <protection/>
    </xf>
    <xf numFmtId="0" fontId="26" fillId="0" borderId="0" xfId="57" applyFont="1" applyAlignment="1" applyProtection="1">
      <alignment horizontal="center"/>
      <protection/>
    </xf>
    <xf numFmtId="0" fontId="24" fillId="0" borderId="0" xfId="0" applyFont="1" applyAlignment="1" applyProtection="1">
      <alignment/>
      <protection/>
    </xf>
    <xf numFmtId="0" fontId="25" fillId="0" borderId="0" xfId="57" applyNumberFormat="1" applyFont="1" applyFill="1" applyBorder="1" applyAlignment="1" applyProtection="1">
      <alignment horizontal="center" vertical="center"/>
      <protection/>
    </xf>
    <xf numFmtId="0" fontId="10" fillId="10" borderId="14" xfId="57" applyFont="1" applyFill="1" applyBorder="1" applyAlignment="1" applyProtection="1">
      <alignment horizontal="center"/>
      <protection/>
    </xf>
    <xf numFmtId="0" fontId="17" fillId="27" borderId="0" xfId="0" applyFont="1" applyFill="1" applyAlignment="1" applyProtection="1">
      <alignment horizontal="left"/>
      <protection/>
    </xf>
    <xf numFmtId="0" fontId="10" fillId="10" borderId="15" xfId="57" applyFont="1" applyFill="1" applyBorder="1" applyAlignment="1" applyProtection="1">
      <alignment horizontal="center"/>
      <protection locked="0"/>
    </xf>
    <xf numFmtId="0" fontId="10" fillId="10" borderId="14" xfId="57" applyFont="1" applyFill="1" applyBorder="1" applyAlignment="1" applyProtection="1">
      <alignment horizontal="center"/>
      <protection locked="0"/>
    </xf>
    <xf numFmtId="0" fontId="4" fillId="0" borderId="0" xfId="57" applyNumberFormat="1" applyFont="1" applyFill="1" applyBorder="1" applyAlignment="1" applyProtection="1">
      <alignment horizontal="right" vertical="center"/>
      <protection/>
    </xf>
    <xf numFmtId="0" fontId="21" fillId="0" borderId="0" xfId="53" applyAlignment="1" applyProtection="1">
      <alignment horizontal="left"/>
      <protection/>
    </xf>
    <xf numFmtId="0" fontId="27" fillId="0" borderId="0" xfId="0" applyFont="1" applyAlignment="1">
      <alignment/>
    </xf>
    <xf numFmtId="0" fontId="32" fillId="0" borderId="0" xfId="0" applyFont="1" applyAlignment="1">
      <alignment/>
    </xf>
    <xf numFmtId="0" fontId="31" fillId="24" borderId="0" xfId="0" applyFont="1" applyFill="1" applyAlignment="1">
      <alignment/>
    </xf>
    <xf numFmtId="0" fontId="4" fillId="0" borderId="0" xfId="57" applyNumberFormat="1" applyFont="1" applyFill="1" applyBorder="1" applyAlignment="1" applyProtection="1">
      <alignment horizontal="left" vertical="center" wrapText="1"/>
      <protection/>
    </xf>
    <xf numFmtId="9" fontId="3" fillId="0" borderId="16" xfId="0" applyNumberFormat="1" applyFont="1" applyBorder="1" applyAlignment="1">
      <alignment horizontal="left" vertical="center" shrinkToFit="1"/>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6" fillId="24" borderId="0" xfId="0" applyFont="1" applyFill="1" applyBorder="1" applyAlignment="1" applyProtection="1">
      <alignment horizontal="left" vertical="center" wrapText="1"/>
      <protection/>
    </xf>
    <xf numFmtId="0" fontId="21" fillId="0" borderId="0" xfId="53" applyAlignment="1" applyProtection="1">
      <alignment horizontal="left" wrapText="1"/>
      <protection/>
    </xf>
    <xf numFmtId="0" fontId="12" fillId="0" borderId="0" xfId="57" applyFont="1" applyAlignment="1" applyProtection="1">
      <alignment horizontal="left" wrapText="1"/>
      <protection/>
    </xf>
    <xf numFmtId="0" fontId="3" fillId="0" borderId="0" xfId="57" applyFont="1" applyAlignment="1" applyProtection="1">
      <alignment horizontal="left" wrapText="1"/>
      <protection/>
    </xf>
    <xf numFmtId="0" fontId="10" fillId="0" borderId="0" xfId="57" applyFont="1" applyFill="1" applyBorder="1" applyAlignment="1" applyProtection="1">
      <alignment horizontal="left" vertical="center" wrapText="1"/>
      <protection/>
    </xf>
    <xf numFmtId="0" fontId="0" fillId="0" borderId="0" xfId="0" applyAlignment="1" applyProtection="1">
      <alignment wrapText="1"/>
      <protection/>
    </xf>
    <xf numFmtId="0" fontId="12" fillId="0" borderId="0" xfId="57" applyFont="1" applyBorder="1" applyAlignment="1" applyProtection="1">
      <alignment horizontal="left" wrapText="1"/>
      <protection/>
    </xf>
    <xf numFmtId="0" fontId="4" fillId="0" borderId="0" xfId="57" applyFont="1" applyBorder="1" applyAlignment="1" applyProtection="1">
      <alignment vertical="center" wrapText="1"/>
      <protection/>
    </xf>
    <xf numFmtId="0" fontId="6" fillId="26" borderId="13" xfId="57" applyFont="1" applyFill="1" applyBorder="1" applyAlignment="1" applyProtection="1">
      <alignment horizontal="left" vertical="center" wrapText="1"/>
      <protection/>
    </xf>
    <xf numFmtId="0" fontId="17" fillId="27" borderId="0" xfId="0" applyFont="1" applyFill="1" applyAlignment="1" applyProtection="1">
      <alignment horizontal="left" wrapText="1"/>
      <protection/>
    </xf>
    <xf numFmtId="0" fontId="0" fillId="0" borderId="0" xfId="0" applyAlignment="1">
      <alignment/>
    </xf>
    <xf numFmtId="0" fontId="3" fillId="0" borderId="0" xfId="57" applyNumberFormat="1" applyFont="1" applyFill="1" applyBorder="1" applyAlignment="1" applyProtection="1">
      <alignment horizontal="right" vertical="center"/>
      <protection/>
    </xf>
    <xf numFmtId="0" fontId="21" fillId="0" borderId="0" xfId="53" applyBorder="1" applyAlignment="1" applyProtection="1">
      <alignment horizontal="left" wrapText="1"/>
      <protection/>
    </xf>
    <xf numFmtId="0" fontId="0" fillId="0" borderId="0" xfId="0" applyFill="1" applyAlignment="1">
      <alignment/>
    </xf>
    <xf numFmtId="0" fontId="33" fillId="0" borderId="0" xfId="0" applyFont="1" applyAlignment="1">
      <alignment/>
    </xf>
    <xf numFmtId="49" fontId="34" fillId="0" borderId="0" xfId="0" applyNumberFormat="1" applyFont="1" applyAlignment="1" applyProtection="1">
      <alignment horizontal="left" indent="1"/>
      <protection locked="0"/>
    </xf>
    <xf numFmtId="49" fontId="35" fillId="0" borderId="0" xfId="0" applyNumberFormat="1" applyFont="1" applyAlignment="1" applyProtection="1">
      <alignment horizontal="left" indent="1"/>
      <protection locked="0"/>
    </xf>
    <xf numFmtId="0" fontId="35" fillId="0" borderId="0" xfId="0" applyFont="1" applyAlignment="1" applyProtection="1">
      <alignment horizontal="left" indent="1"/>
      <protection locked="0"/>
    </xf>
    <xf numFmtId="0" fontId="5" fillId="0" borderId="17" xfId="0" applyFont="1" applyFill="1" applyBorder="1" applyAlignment="1" applyProtection="1">
      <alignment horizontal="center" vertical="center"/>
      <protection/>
    </xf>
    <xf numFmtId="0" fontId="7" fillId="24" borderId="18" xfId="57" applyFont="1" applyFill="1" applyBorder="1" applyAlignment="1" applyProtection="1">
      <alignment vertical="center"/>
      <protection/>
    </xf>
    <xf numFmtId="0" fontId="2" fillId="0" borderId="19" xfId="57" applyFont="1" applyFill="1" applyBorder="1" applyAlignment="1" applyProtection="1">
      <alignment horizontal="center" vertical="center"/>
      <protection/>
    </xf>
    <xf numFmtId="0" fontId="0" fillId="0" borderId="19" xfId="0" applyBorder="1" applyAlignment="1">
      <alignment/>
    </xf>
    <xf numFmtId="0" fontId="20" fillId="0" borderId="0" xfId="0" applyFont="1" applyAlignment="1">
      <alignment horizontal="right" indent="1"/>
    </xf>
    <xf numFmtId="0" fontId="0" fillId="0" borderId="0" xfId="0" applyAlignment="1">
      <alignment horizontal="center"/>
    </xf>
    <xf numFmtId="0" fontId="0" fillId="0" borderId="0" xfId="0" applyAlignment="1">
      <alignment horizontal="right" indent="1"/>
    </xf>
    <xf numFmtId="1" fontId="19" fillId="26" borderId="0" xfId="0" applyNumberFormat="1" applyFont="1" applyFill="1" applyAlignment="1">
      <alignment horizontal="center"/>
    </xf>
    <xf numFmtId="0" fontId="22" fillId="0" borderId="0" xfId="0" applyFont="1" applyBorder="1" applyAlignment="1" applyProtection="1">
      <alignment horizontal="center"/>
      <protection/>
    </xf>
    <xf numFmtId="0" fontId="6" fillId="24" borderId="20" xfId="57" applyFont="1" applyFill="1" applyBorder="1" applyAlignment="1" applyProtection="1">
      <alignment vertical="center"/>
      <protection/>
    </xf>
    <xf numFmtId="0" fontId="19" fillId="24" borderId="0" xfId="0" applyFont="1" applyFill="1" applyAlignment="1">
      <alignment/>
    </xf>
    <xf numFmtId="0" fontId="0" fillId="24" borderId="0" xfId="0" applyFill="1" applyAlignment="1">
      <alignment/>
    </xf>
    <xf numFmtId="0" fontId="0" fillId="26" borderId="0" xfId="0" applyFill="1" applyAlignment="1">
      <alignment/>
    </xf>
    <xf numFmtId="0" fontId="5" fillId="0" borderId="0" xfId="0" applyFont="1" applyFill="1" applyBorder="1" applyAlignment="1" applyProtection="1">
      <alignment horizontal="center" vertical="center"/>
      <protection/>
    </xf>
    <xf numFmtId="0" fontId="6" fillId="2" borderId="0" xfId="57" applyFont="1" applyFill="1" applyBorder="1" applyAlignment="1" applyProtection="1">
      <alignment vertical="center"/>
      <protection/>
    </xf>
    <xf numFmtId="0" fontId="7" fillId="2" borderId="0" xfId="57"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5" fillId="0" borderId="21" xfId="0" applyFont="1" applyFill="1" applyBorder="1" applyAlignment="1" applyProtection="1">
      <alignment horizontal="center" vertical="center"/>
      <protection/>
    </xf>
    <xf numFmtId="0" fontId="10" fillId="10" borderId="15" xfId="57" applyFont="1" applyFill="1" applyBorder="1" applyAlignment="1" applyProtection="1">
      <alignment horizontal="center"/>
      <protection/>
    </xf>
    <xf numFmtId="0" fontId="17" fillId="0" borderId="19" xfId="0" applyFont="1" applyFill="1" applyBorder="1" applyAlignment="1" applyProtection="1">
      <alignment horizontal="left"/>
      <protection/>
    </xf>
    <xf numFmtId="0" fontId="8" fillId="0" borderId="1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6" fillId="2" borderId="0" xfId="57" applyFont="1" applyFill="1" applyBorder="1" applyAlignment="1" applyProtection="1">
      <alignment horizontal="right" vertical="center"/>
      <protection/>
    </xf>
    <xf numFmtId="0" fontId="4" fillId="0" borderId="0" xfId="57" applyNumberFormat="1" applyFont="1" applyBorder="1" applyAlignment="1" applyProtection="1">
      <alignment horizontal="left" vertical="center"/>
      <protection/>
    </xf>
    <xf numFmtId="0" fontId="10" fillId="0" borderId="0" xfId="57" applyFont="1" applyAlignment="1" applyProtection="1">
      <alignment horizontal="center"/>
      <protection/>
    </xf>
    <xf numFmtId="0" fontId="6" fillId="24" borderId="22" xfId="57" applyFont="1" applyFill="1" applyBorder="1" applyAlignment="1" applyProtection="1">
      <alignment horizontal="right" vertical="center"/>
      <protection/>
    </xf>
    <xf numFmtId="0" fontId="15" fillId="28" borderId="0" xfId="57" applyFont="1" applyFill="1" applyBorder="1" applyAlignment="1" applyProtection="1">
      <alignment vertical="center"/>
      <protection/>
    </xf>
    <xf numFmtId="0" fontId="15" fillId="0" borderId="0" xfId="57" applyFont="1" applyFill="1" applyBorder="1" applyAlignment="1" applyProtection="1">
      <alignment vertical="center"/>
      <protection/>
    </xf>
    <xf numFmtId="0" fontId="6" fillId="26" borderId="23" xfId="57" applyFont="1" applyFill="1" applyBorder="1" applyAlignment="1" applyProtection="1">
      <alignment vertical="center"/>
      <protection/>
    </xf>
    <xf numFmtId="0" fontId="6" fillId="26" borderId="24" xfId="57" applyFont="1" applyFill="1" applyBorder="1" applyAlignment="1" applyProtection="1">
      <alignment horizontal="right" vertical="center"/>
      <protection/>
    </xf>
    <xf numFmtId="0" fontId="6" fillId="26" borderId="24" xfId="57" applyFont="1" applyFill="1" applyBorder="1" applyAlignment="1" applyProtection="1">
      <alignment horizontal="left" vertical="center"/>
      <protection/>
    </xf>
    <xf numFmtId="0" fontId="3" fillId="0" borderId="0" xfId="57" applyFont="1" applyBorder="1" applyProtection="1">
      <alignment/>
      <protection/>
    </xf>
    <xf numFmtId="0" fontId="0" fillId="0" borderId="0" xfId="0" applyBorder="1" applyAlignment="1">
      <alignment/>
    </xf>
    <xf numFmtId="0" fontId="5" fillId="0" borderId="25"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4" fillId="2" borderId="0" xfId="57" applyNumberFormat="1" applyFont="1" applyFill="1" applyBorder="1" applyAlignment="1" applyProtection="1">
      <alignment horizontal="right" vertical="center"/>
      <protection/>
    </xf>
    <xf numFmtId="0" fontId="10" fillId="10" borderId="26" xfId="57" applyFont="1" applyFill="1" applyBorder="1" applyAlignment="1" applyProtection="1">
      <alignment horizontal="center"/>
      <protection locked="0"/>
    </xf>
    <xf numFmtId="0" fontId="10" fillId="29" borderId="12" xfId="0" applyFont="1" applyFill="1" applyBorder="1" applyAlignment="1">
      <alignment horizontal="center" vertical="center"/>
    </xf>
    <xf numFmtId="0" fontId="10" fillId="10" borderId="12" xfId="57" applyFont="1" applyFill="1" applyBorder="1" applyAlignment="1" applyProtection="1">
      <alignment horizontal="center"/>
      <protection locked="0"/>
    </xf>
    <xf numFmtId="0" fontId="11" fillId="29" borderId="12" xfId="0" applyFont="1" applyFill="1" applyBorder="1" applyAlignment="1">
      <alignment horizontal="center" vertical="center"/>
    </xf>
    <xf numFmtId="0" fontId="30" fillId="0" borderId="0" xfId="0" applyFont="1" applyAlignment="1">
      <alignment/>
    </xf>
    <xf numFmtId="0" fontId="29" fillId="0" borderId="0" xfId="0" applyFont="1" applyAlignment="1">
      <alignment/>
    </xf>
    <xf numFmtId="0" fontId="12" fillId="0" borderId="0" xfId="57" applyFont="1" applyFill="1" applyAlignment="1" applyProtection="1">
      <alignment horizontal="left"/>
      <protection/>
    </xf>
    <xf numFmtId="0" fontId="10" fillId="29" borderId="12" xfId="53" applyFont="1" applyFill="1" applyBorder="1" applyAlignment="1" applyProtection="1">
      <alignment horizontal="center" vertical="center"/>
      <protection/>
    </xf>
    <xf numFmtId="0" fontId="12" fillId="0" borderId="0" xfId="57" applyFont="1" applyAlignment="1" applyProtection="1">
      <alignment horizontal="center"/>
      <protection/>
    </xf>
    <xf numFmtId="0" fontId="36" fillId="0" borderId="0" xfId="0" applyFont="1" applyAlignment="1">
      <alignment/>
    </xf>
    <xf numFmtId="0" fontId="38" fillId="0" borderId="0" xfId="0" applyFont="1" applyAlignment="1">
      <alignment horizontal="center"/>
    </xf>
    <xf numFmtId="0" fontId="36" fillId="0" borderId="0" xfId="0" applyFont="1" applyBorder="1" applyAlignment="1">
      <alignment/>
    </xf>
    <xf numFmtId="0" fontId="29" fillId="0" borderId="0" xfId="0" applyFont="1" applyBorder="1" applyAlignment="1">
      <alignment/>
    </xf>
    <xf numFmtId="0" fontId="37" fillId="0" borderId="0" xfId="0" applyFont="1" applyBorder="1" applyAlignment="1">
      <alignment/>
    </xf>
    <xf numFmtId="0" fontId="30" fillId="0" borderId="0" xfId="0" applyFont="1" applyBorder="1" applyAlignment="1">
      <alignment/>
    </xf>
    <xf numFmtId="0" fontId="40" fillId="0" borderId="0" xfId="0" applyFont="1" applyBorder="1" applyAlignment="1">
      <alignment/>
    </xf>
    <xf numFmtId="0" fontId="10" fillId="29" borderId="27" xfId="0" applyFont="1" applyFill="1" applyBorder="1" applyAlignment="1">
      <alignment horizontal="center" vertical="center"/>
    </xf>
    <xf numFmtId="0" fontId="11" fillId="29"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57" applyFont="1" applyFill="1" applyBorder="1" applyAlignment="1" applyProtection="1">
      <alignment horizontal="center"/>
      <protection/>
    </xf>
    <xf numFmtId="0" fontId="11" fillId="0" borderId="0" xfId="0" applyFont="1" applyFill="1" applyBorder="1" applyAlignment="1">
      <alignment horizontal="center" vertical="center"/>
    </xf>
    <xf numFmtId="0" fontId="10" fillId="10" borderId="28" xfId="57" applyFont="1" applyFill="1" applyBorder="1" applyAlignment="1" applyProtection="1">
      <alignment horizontal="center"/>
      <protection/>
    </xf>
    <xf numFmtId="0" fontId="10" fillId="10" borderId="29" xfId="57" applyFont="1" applyFill="1" applyBorder="1" applyAlignment="1" applyProtection="1">
      <alignment horizontal="center"/>
      <protection/>
    </xf>
    <xf numFmtId="0" fontId="10" fillId="10" borderId="30" xfId="57" applyFont="1" applyFill="1" applyBorder="1" applyAlignment="1" applyProtection="1">
      <alignment horizontal="center"/>
      <protection locked="0"/>
    </xf>
    <xf numFmtId="0" fontId="30" fillId="0" borderId="0" xfId="0" applyFont="1" applyAlignment="1" applyProtection="1">
      <alignment/>
      <protection/>
    </xf>
    <xf numFmtId="0" fontId="10" fillId="10" borderId="12" xfId="57" applyFont="1" applyFill="1" applyBorder="1" applyAlignment="1" applyProtection="1">
      <alignment horizontal="center"/>
      <protection/>
    </xf>
    <xf numFmtId="0" fontId="29" fillId="0" borderId="0" xfId="0" applyFont="1" applyAlignment="1" applyProtection="1">
      <alignment/>
      <protection/>
    </xf>
    <xf numFmtId="0" fontId="36" fillId="0" borderId="0" xfId="0" applyFont="1" applyBorder="1" applyAlignment="1">
      <alignment vertical="top"/>
    </xf>
    <xf numFmtId="0" fontId="36" fillId="0" borderId="31" xfId="0" applyFont="1" applyBorder="1" applyAlignment="1">
      <alignment vertical="top"/>
    </xf>
    <xf numFmtId="0" fontId="8" fillId="0" borderId="32" xfId="0" applyFont="1" applyFill="1" applyBorder="1" applyAlignment="1" applyProtection="1">
      <alignment horizontal="center" vertical="center"/>
      <protection/>
    </xf>
    <xf numFmtId="0" fontId="10" fillId="29" borderId="27" xfId="53" applyFont="1" applyFill="1" applyBorder="1" applyAlignment="1" applyProtection="1">
      <alignment horizontal="center" vertical="center"/>
      <protection/>
    </xf>
    <xf numFmtId="0" fontId="6" fillId="24" borderId="19" xfId="57" applyFont="1" applyFill="1" applyBorder="1" applyAlignment="1" applyProtection="1">
      <alignment vertical="center"/>
      <protection/>
    </xf>
    <xf numFmtId="0" fontId="7" fillId="24" borderId="19" xfId="57" applyFont="1" applyFill="1" applyBorder="1" applyAlignment="1" applyProtection="1">
      <alignment vertical="center"/>
      <protection/>
    </xf>
    <xf numFmtId="0" fontId="5" fillId="0" borderId="2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45" fillId="0" borderId="0" xfId="57" applyFont="1" applyFill="1" applyBorder="1" applyAlignment="1" applyProtection="1">
      <alignment vertical="center"/>
      <protection/>
    </xf>
    <xf numFmtId="0" fontId="7" fillId="0" borderId="0" xfId="57" applyFont="1" applyFill="1" applyBorder="1" applyAlignment="1" applyProtection="1">
      <alignment vertical="center"/>
      <protection/>
    </xf>
    <xf numFmtId="0" fontId="45" fillId="0" borderId="33" xfId="57" applyFont="1" applyFill="1" applyBorder="1" applyAlignment="1" applyProtection="1">
      <alignment horizontal="left" vertical="center"/>
      <protection/>
    </xf>
    <xf numFmtId="0" fontId="6" fillId="24" borderId="34" xfId="57" applyFont="1" applyFill="1" applyBorder="1" applyAlignment="1" applyProtection="1">
      <alignment horizontal="left" vertical="center"/>
      <protection/>
    </xf>
    <xf numFmtId="0" fontId="12" fillId="0" borderId="0" xfId="57" applyFont="1" applyFill="1" applyAlignment="1" applyProtection="1">
      <alignment horizontal="center"/>
      <protection/>
    </xf>
    <xf numFmtId="0" fontId="46" fillId="0" borderId="0" xfId="57" applyFont="1" applyAlignment="1" applyProtection="1">
      <alignment horizontal="left" wrapText="1"/>
      <protection/>
    </xf>
    <xf numFmtId="0" fontId="46" fillId="0" borderId="0" xfId="57" applyFont="1" applyAlignment="1" applyProtection="1">
      <alignment horizontal="left"/>
      <protection/>
    </xf>
    <xf numFmtId="0" fontId="47" fillId="0" borderId="0" xfId="0" applyFont="1" applyAlignment="1">
      <alignment/>
    </xf>
    <xf numFmtId="0" fontId="47" fillId="0" borderId="0" xfId="0" applyFont="1" applyFill="1" applyAlignment="1">
      <alignment/>
    </xf>
    <xf numFmtId="0" fontId="36" fillId="7" borderId="35" xfId="0" applyFont="1" applyFill="1" applyBorder="1" applyAlignment="1">
      <alignment/>
    </xf>
    <xf numFmtId="0" fontId="36" fillId="7" borderId="36" xfId="0" applyFont="1" applyFill="1" applyBorder="1" applyAlignment="1">
      <alignment/>
    </xf>
    <xf numFmtId="0" fontId="36" fillId="7" borderId="37" xfId="0" applyFont="1" applyFill="1" applyBorder="1" applyAlignment="1">
      <alignment/>
    </xf>
    <xf numFmtId="0" fontId="36" fillId="7" borderId="38" xfId="0" applyFont="1" applyFill="1" applyBorder="1" applyAlignment="1">
      <alignment/>
    </xf>
    <xf numFmtId="0" fontId="48" fillId="2" borderId="35" xfId="0" applyFont="1" applyFill="1" applyBorder="1" applyAlignment="1">
      <alignment/>
    </xf>
    <xf numFmtId="0" fontId="48" fillId="2" borderId="36" xfId="0" applyFont="1" applyFill="1" applyBorder="1" applyAlignment="1">
      <alignment/>
    </xf>
    <xf numFmtId="0" fontId="48" fillId="2" borderId="37" xfId="0" applyFont="1" applyFill="1" applyBorder="1" applyAlignment="1">
      <alignment/>
    </xf>
    <xf numFmtId="0" fontId="36" fillId="7" borderId="39" xfId="0" applyFont="1" applyFill="1" applyBorder="1" applyAlignment="1">
      <alignment/>
    </xf>
    <xf numFmtId="0" fontId="48" fillId="2" borderId="38" xfId="0" applyFont="1" applyFill="1" applyBorder="1" applyAlignment="1">
      <alignment/>
    </xf>
    <xf numFmtId="0" fontId="48" fillId="2" borderId="0" xfId="0" applyFont="1" applyFill="1" applyBorder="1" applyAlignment="1">
      <alignment/>
    </xf>
    <xf numFmtId="0" fontId="48" fillId="2" borderId="39" xfId="0" applyFont="1" applyFill="1" applyBorder="1" applyAlignment="1">
      <alignment/>
    </xf>
    <xf numFmtId="0" fontId="36" fillId="0" borderId="36" xfId="0" applyFont="1" applyBorder="1" applyAlignment="1">
      <alignment/>
    </xf>
    <xf numFmtId="0" fontId="48" fillId="2" borderId="36" xfId="0" applyFont="1" applyFill="1" applyBorder="1" applyAlignment="1">
      <alignment horizontal="right"/>
    </xf>
    <xf numFmtId="0" fontId="48" fillId="2" borderId="0" xfId="0" applyFont="1" applyFill="1" applyBorder="1" applyAlignment="1">
      <alignment horizontal="right"/>
    </xf>
    <xf numFmtId="0" fontId="48" fillId="2" borderId="40" xfId="0" applyFont="1" applyFill="1" applyBorder="1" applyAlignment="1">
      <alignment/>
    </xf>
    <xf numFmtId="0" fontId="48" fillId="2" borderId="41" xfId="0" applyFont="1" applyFill="1" applyBorder="1" applyAlignment="1">
      <alignment/>
    </xf>
    <xf numFmtId="0" fontId="48" fillId="2" borderId="41" xfId="0" applyFont="1" applyFill="1" applyBorder="1" applyAlignment="1">
      <alignment horizontal="right"/>
    </xf>
    <xf numFmtId="0" fontId="48" fillId="2" borderId="42" xfId="0" applyFont="1" applyFill="1" applyBorder="1" applyAlignment="1">
      <alignment/>
    </xf>
    <xf numFmtId="0" fontId="36" fillId="7" borderId="0" xfId="0" applyFont="1" applyFill="1" applyBorder="1" applyAlignment="1">
      <alignment/>
    </xf>
    <xf numFmtId="0" fontId="36" fillId="7" borderId="40" xfId="0" applyFont="1" applyFill="1" applyBorder="1" applyAlignment="1">
      <alignment/>
    </xf>
    <xf numFmtId="0" fontId="36" fillId="7" borderId="41" xfId="0" applyFont="1" applyFill="1" applyBorder="1" applyAlignment="1">
      <alignment/>
    </xf>
    <xf numFmtId="0" fontId="36" fillId="7" borderId="42" xfId="0" applyFont="1" applyFill="1" applyBorder="1" applyAlignment="1">
      <alignment/>
    </xf>
    <xf numFmtId="0" fontId="36" fillId="0" borderId="16" xfId="0" applyFont="1" applyBorder="1" applyAlignment="1">
      <alignment vertical="center"/>
    </xf>
    <xf numFmtId="0" fontId="36" fillId="0" borderId="0" xfId="0" applyFont="1" applyBorder="1" applyAlignment="1">
      <alignment vertical="center"/>
    </xf>
    <xf numFmtId="0" fontId="36" fillId="0" borderId="16" xfId="0" applyFont="1" applyBorder="1" applyAlignment="1">
      <alignment/>
    </xf>
    <xf numFmtId="0" fontId="3" fillId="0" borderId="0" xfId="58" applyFont="1">
      <alignment/>
      <protection/>
    </xf>
    <xf numFmtId="0" fontId="48" fillId="2" borderId="43" xfId="0" applyFont="1" applyFill="1" applyBorder="1" applyAlignment="1">
      <alignment/>
    </xf>
    <xf numFmtId="0" fontId="36" fillId="0" borderId="20" xfId="0" applyFont="1" applyBorder="1" applyAlignment="1">
      <alignment/>
    </xf>
    <xf numFmtId="0" fontId="48" fillId="2" borderId="20" xfId="0" applyFont="1" applyFill="1" applyBorder="1" applyAlignment="1">
      <alignment horizontal="right"/>
    </xf>
    <xf numFmtId="0" fontId="48" fillId="2" borderId="16" xfId="0" applyFont="1" applyFill="1" applyBorder="1" applyAlignment="1">
      <alignment/>
    </xf>
    <xf numFmtId="0" fontId="48" fillId="2" borderId="44" xfId="0" applyFont="1" applyFill="1" applyBorder="1" applyAlignment="1">
      <alignment/>
    </xf>
    <xf numFmtId="0" fontId="48" fillId="2" borderId="33" xfId="0" applyFont="1" applyFill="1" applyBorder="1" applyAlignment="1">
      <alignment/>
    </xf>
    <xf numFmtId="0" fontId="48" fillId="2" borderId="33" xfId="0" applyFont="1" applyFill="1" applyBorder="1" applyAlignment="1">
      <alignment horizontal="right"/>
    </xf>
    <xf numFmtId="0" fontId="36" fillId="30" borderId="34" xfId="0" applyFont="1" applyFill="1" applyBorder="1" applyAlignment="1">
      <alignment vertical="top"/>
    </xf>
    <xf numFmtId="0" fontId="36" fillId="0" borderId="31" xfId="0" applyFont="1" applyFill="1" applyBorder="1" applyAlignment="1">
      <alignment vertical="top"/>
    </xf>
    <xf numFmtId="0" fontId="52" fillId="0" borderId="0" xfId="0" applyFont="1" applyBorder="1" applyAlignment="1" applyProtection="1">
      <alignment horizontal="right" vertical="center"/>
      <protection/>
    </xf>
    <xf numFmtId="0" fontId="53" fillId="0" borderId="0" xfId="57" applyFont="1" applyFill="1" applyBorder="1" applyAlignment="1" applyProtection="1">
      <alignment horizontal="left" vertical="center" wrapText="1"/>
      <protection/>
    </xf>
    <xf numFmtId="0" fontId="53" fillId="0" borderId="0" xfId="57" applyFont="1" applyFill="1" applyBorder="1" applyAlignment="1" applyProtection="1">
      <alignment horizontal="left" vertical="center"/>
      <protection/>
    </xf>
    <xf numFmtId="0" fontId="54" fillId="0" borderId="0" xfId="0" applyFont="1" applyAlignment="1">
      <alignment/>
    </xf>
    <xf numFmtId="0" fontId="55" fillId="0" borderId="0" xfId="0" applyFont="1" applyBorder="1" applyAlignment="1" applyProtection="1">
      <alignment horizontal="right" vertical="center"/>
      <protection/>
    </xf>
    <xf numFmtId="0" fontId="54" fillId="0" borderId="0" xfId="0" applyFont="1" applyAlignment="1" applyProtection="1">
      <alignment/>
      <protection/>
    </xf>
    <xf numFmtId="0" fontId="13" fillId="25" borderId="12" xfId="0" applyFont="1" applyFill="1" applyBorder="1" applyAlignment="1" applyProtection="1">
      <alignment horizontal="center" vertical="center"/>
      <protection/>
    </xf>
    <xf numFmtId="0" fontId="10" fillId="0" borderId="0" xfId="0" applyFont="1" applyAlignment="1">
      <alignment/>
    </xf>
    <xf numFmtId="0" fontId="9" fillId="0" borderId="0" xfId="57" applyFont="1" applyBorder="1" applyAlignment="1" applyProtection="1">
      <alignment vertical="center"/>
      <protection/>
    </xf>
    <xf numFmtId="0" fontId="10" fillId="0" borderId="0" xfId="53" applyFont="1" applyFill="1" applyBorder="1" applyAlignment="1" applyProtection="1">
      <alignment horizontal="center" vertical="center"/>
      <protection/>
    </xf>
    <xf numFmtId="0" fontId="10" fillId="0" borderId="33" xfId="53" applyFont="1" applyFill="1" applyBorder="1" applyAlignment="1" applyProtection="1">
      <alignment horizontal="center" vertical="center"/>
      <protection/>
    </xf>
    <xf numFmtId="0" fontId="36" fillId="30" borderId="45" xfId="0" applyFont="1" applyFill="1" applyBorder="1" applyAlignment="1">
      <alignment vertical="top" wrapText="1"/>
    </xf>
    <xf numFmtId="0" fontId="0" fillId="31" borderId="46" xfId="0" applyFill="1" applyBorder="1" applyAlignment="1">
      <alignment vertical="top" wrapText="1"/>
    </xf>
    <xf numFmtId="0" fontId="36" fillId="0" borderId="34" xfId="0" applyFont="1" applyFill="1" applyBorder="1" applyAlignment="1">
      <alignment vertical="top"/>
    </xf>
    <xf numFmtId="0" fontId="0" fillId="30" borderId="34" xfId="0" applyFill="1" applyBorder="1" applyAlignment="1">
      <alignment vertical="top" wrapText="1"/>
    </xf>
    <xf numFmtId="0" fontId="36" fillId="31" borderId="12" xfId="0" applyFont="1" applyFill="1" applyBorder="1" applyAlignment="1">
      <alignment vertical="top"/>
    </xf>
    <xf numFmtId="0" fontId="36" fillId="31" borderId="12" xfId="0" applyFont="1" applyFill="1" applyBorder="1" applyAlignment="1">
      <alignment vertical="top" wrapText="1"/>
    </xf>
    <xf numFmtId="0" fontId="0" fillId="31" borderId="12" xfId="0" applyFill="1" applyBorder="1" applyAlignment="1">
      <alignment vertical="top" wrapText="1"/>
    </xf>
    <xf numFmtId="0" fontId="36" fillId="0" borderId="45" xfId="0" applyFont="1" applyBorder="1" applyAlignment="1">
      <alignment horizontal="center" vertical="top"/>
    </xf>
    <xf numFmtId="0" fontId="36" fillId="0" borderId="45" xfId="0" applyFont="1" applyFill="1" applyBorder="1" applyAlignment="1">
      <alignment vertical="top"/>
    </xf>
    <xf numFmtId="0" fontId="36" fillId="30" borderId="46" xfId="0" applyFont="1" applyFill="1" applyBorder="1" applyAlignment="1">
      <alignment vertical="top"/>
    </xf>
    <xf numFmtId="0" fontId="36" fillId="0" borderId="33" xfId="0" applyFont="1" applyFill="1" applyBorder="1" applyAlignment="1">
      <alignment vertical="top"/>
    </xf>
    <xf numFmtId="0" fontId="36" fillId="0" borderId="27" xfId="0" applyFont="1" applyFill="1" applyBorder="1" applyAlignment="1">
      <alignment vertical="top"/>
    </xf>
    <xf numFmtId="9" fontId="4" fillId="0" borderId="0" xfId="0" applyNumberFormat="1" applyFont="1" applyFill="1" applyBorder="1" applyAlignment="1">
      <alignment horizontal="left" vertical="center"/>
    </xf>
    <xf numFmtId="0" fontId="46" fillId="0" borderId="0" xfId="57" applyFont="1" applyFill="1" applyAlignment="1" applyProtection="1">
      <alignment horizontal="left"/>
      <protection/>
    </xf>
    <xf numFmtId="1" fontId="10" fillId="29" borderId="12" xfId="0" applyNumberFormat="1" applyFont="1" applyFill="1" applyBorder="1" applyAlignment="1">
      <alignment horizontal="center" vertical="center"/>
    </xf>
    <xf numFmtId="0" fontId="91" fillId="29" borderId="12" xfId="53" applyFont="1" applyFill="1" applyBorder="1" applyAlignment="1" applyProtection="1">
      <alignment horizontal="center" vertical="center"/>
      <protection/>
    </xf>
    <xf numFmtId="1" fontId="11" fillId="29" borderId="12" xfId="0" applyNumberFormat="1" applyFont="1" applyFill="1" applyBorder="1" applyAlignment="1">
      <alignment horizontal="center" vertical="center"/>
    </xf>
    <xf numFmtId="0" fontId="91" fillId="29" borderId="27" xfId="53"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63" fillId="0" borderId="0" xfId="0" applyFont="1" applyAlignment="1" applyProtection="1">
      <alignment horizontal="center"/>
      <protection/>
    </xf>
    <xf numFmtId="0" fontId="13" fillId="32" borderId="0" xfId="0" applyFont="1" applyFill="1" applyBorder="1" applyAlignment="1" applyProtection="1">
      <alignment horizontal="center" vertical="center"/>
      <protection locked="0"/>
    </xf>
    <xf numFmtId="0" fontId="10" fillId="32" borderId="0" xfId="0" applyFont="1" applyFill="1" applyBorder="1" applyAlignment="1">
      <alignment horizontal="center" vertical="center"/>
    </xf>
    <xf numFmtId="0" fontId="10" fillId="32" borderId="0" xfId="57" applyFont="1" applyFill="1" applyBorder="1" applyAlignment="1" applyProtection="1">
      <alignment horizontal="center"/>
      <protection/>
    </xf>
    <xf numFmtId="0" fontId="11" fillId="32" borderId="0" xfId="0" applyFont="1" applyFill="1" applyBorder="1" applyAlignment="1">
      <alignment horizontal="center" vertical="center"/>
    </xf>
    <xf numFmtId="0" fontId="0" fillId="32" borderId="0" xfId="0" applyFill="1" applyAlignment="1" applyProtection="1">
      <alignment/>
      <protection/>
    </xf>
    <xf numFmtId="0" fontId="29" fillId="32" borderId="0" xfId="0" applyFont="1" applyFill="1" applyAlignment="1" applyProtection="1">
      <alignment/>
      <protection/>
    </xf>
    <xf numFmtId="0" fontId="12" fillId="32" borderId="0" xfId="57" applyFont="1" applyFill="1" applyAlignment="1" applyProtection="1">
      <alignment horizontal="left"/>
      <protection/>
    </xf>
    <xf numFmtId="0" fontId="12" fillId="32" borderId="0" xfId="57" applyFont="1" applyFill="1" applyAlignment="1" applyProtection="1">
      <alignment horizontal="left" wrapText="1"/>
      <protection/>
    </xf>
    <xf numFmtId="0" fontId="0" fillId="32" borderId="0" xfId="0" applyFill="1" applyAlignment="1">
      <alignment/>
    </xf>
    <xf numFmtId="0" fontId="13" fillId="32" borderId="0" xfId="0" applyFont="1" applyFill="1" applyBorder="1" applyAlignment="1" applyProtection="1">
      <alignment horizontal="center" vertical="center"/>
      <protection/>
    </xf>
    <xf numFmtId="0" fontId="91" fillId="33" borderId="0" xfId="53" applyFont="1" applyFill="1" applyBorder="1" applyAlignment="1" applyProtection="1">
      <alignment horizontal="center" vertical="center"/>
      <protection/>
    </xf>
    <xf numFmtId="0" fontId="22" fillId="0" borderId="0" xfId="0" applyFont="1" applyBorder="1" applyAlignment="1" applyProtection="1">
      <alignment horizontal="center"/>
      <protection/>
    </xf>
    <xf numFmtId="0" fontId="23" fillId="0" borderId="0" xfId="0" applyFont="1" applyFill="1" applyAlignment="1" applyProtection="1">
      <alignment horizontal="left"/>
      <protection/>
    </xf>
    <xf numFmtId="0" fontId="30" fillId="0" borderId="0" xfId="0" applyFont="1" applyAlignment="1">
      <alignment/>
    </xf>
    <xf numFmtId="0" fontId="4" fillId="0" borderId="0" xfId="57" applyNumberFormat="1" applyFont="1" applyFill="1" applyBorder="1" applyAlignment="1" applyProtection="1">
      <alignment horizontal="left" vertical="center"/>
      <protection/>
    </xf>
    <xf numFmtId="0" fontId="29" fillId="0" borderId="0" xfId="0" applyFont="1" applyAlignment="1">
      <alignment/>
    </xf>
    <xf numFmtId="0" fontId="31" fillId="24" borderId="0" xfId="0" applyFont="1" applyFill="1" applyAlignment="1">
      <alignment/>
    </xf>
    <xf numFmtId="0" fontId="0" fillId="0" borderId="0" xfId="0" applyAlignment="1">
      <alignment/>
    </xf>
    <xf numFmtId="0" fontId="30" fillId="0" borderId="0" xfId="0" applyFont="1" applyAlignment="1" quotePrefix="1">
      <alignment/>
    </xf>
    <xf numFmtId="9" fontId="29" fillId="0" borderId="0" xfId="0" applyNumberFormat="1" applyFont="1" applyAlignment="1" applyProtection="1">
      <alignment/>
      <protection/>
    </xf>
    <xf numFmtId="9" fontId="30" fillId="0" borderId="0" xfId="0" applyNumberFormat="1" applyFont="1" applyAlignment="1" applyProtection="1">
      <alignment/>
      <protection/>
    </xf>
    <xf numFmtId="0" fontId="41" fillId="0" borderId="0" xfId="0" applyFont="1" applyAlignment="1">
      <alignment wrapText="1"/>
    </xf>
    <xf numFmtId="0" fontId="39" fillId="0" borderId="0" xfId="0" applyFont="1" applyAlignment="1">
      <alignment horizontal="center" wrapText="1"/>
    </xf>
    <xf numFmtId="0" fontId="40" fillId="0" borderId="0" xfId="0" applyFont="1" applyAlignment="1">
      <alignment wrapText="1"/>
    </xf>
    <xf numFmtId="0" fontId="41" fillId="0" borderId="0" xfId="0" applyFont="1" applyBorder="1" applyAlignment="1">
      <alignment wrapText="1"/>
    </xf>
    <xf numFmtId="0" fontId="39" fillId="0" borderId="0" xfId="0" applyFont="1" applyBorder="1" applyAlignment="1">
      <alignment horizontal="center" wrapText="1"/>
    </xf>
    <xf numFmtId="0" fontId="39" fillId="0" borderId="0" xfId="0" applyFont="1" applyBorder="1" applyAlignment="1">
      <alignment wrapText="1"/>
    </xf>
    <xf numFmtId="0" fontId="36" fillId="0" borderId="16" xfId="0" applyFont="1" applyBorder="1" applyAlignment="1">
      <alignment vertical="top"/>
    </xf>
    <xf numFmtId="0" fontId="0" fillId="0" borderId="0" xfId="0" applyBorder="1" applyAlignment="1">
      <alignment vertical="top"/>
    </xf>
    <xf numFmtId="0" fontId="0" fillId="0" borderId="44" xfId="0" applyBorder="1" applyAlignment="1">
      <alignment vertical="top"/>
    </xf>
    <xf numFmtId="0" fontId="0" fillId="0" borderId="33" xfId="0" applyBorder="1" applyAlignment="1">
      <alignment vertical="top"/>
    </xf>
    <xf numFmtId="0" fontId="36" fillId="0" borderId="16" xfId="0" applyFont="1" applyBorder="1" applyAlignment="1">
      <alignment horizontal="right" vertical="center"/>
    </xf>
    <xf numFmtId="0" fontId="0" fillId="0" borderId="0" xfId="0" applyBorder="1" applyAlignment="1">
      <alignment/>
    </xf>
    <xf numFmtId="0" fontId="36" fillId="0" borderId="0" xfId="0" applyFont="1" applyBorder="1" applyAlignment="1">
      <alignment vertical="top"/>
    </xf>
    <xf numFmtId="0" fontId="36" fillId="0" borderId="0" xfId="0" applyFont="1" applyBorder="1" applyAlignment="1">
      <alignment/>
    </xf>
    <xf numFmtId="0" fontId="51" fillId="2" borderId="0" xfId="0" applyFont="1" applyFill="1" applyBorder="1" applyAlignment="1">
      <alignment/>
    </xf>
    <xf numFmtId="0" fontId="36" fillId="0" borderId="31" xfId="0" applyFont="1" applyBorder="1" applyAlignment="1">
      <alignment/>
    </xf>
    <xf numFmtId="49" fontId="51" fillId="2" borderId="33" xfId="0" applyNumberFormat="1" applyFont="1" applyFill="1" applyBorder="1" applyAlignment="1">
      <alignment/>
    </xf>
    <xf numFmtId="0" fontId="36" fillId="0" borderId="33" xfId="0" applyFont="1" applyBorder="1" applyAlignment="1">
      <alignment/>
    </xf>
    <xf numFmtId="0" fontId="36" fillId="0" borderId="46" xfId="0" applyFont="1" applyBorder="1" applyAlignment="1">
      <alignment/>
    </xf>
    <xf numFmtId="0" fontId="36" fillId="0" borderId="0" xfId="0" applyFont="1" applyBorder="1" applyAlignment="1">
      <alignment horizontal="right" vertical="center"/>
    </xf>
    <xf numFmtId="0" fontId="36" fillId="0" borderId="0" xfId="0" applyFont="1" applyBorder="1" applyAlignment="1">
      <alignment vertical="center"/>
    </xf>
    <xf numFmtId="0" fontId="45" fillId="2" borderId="43" xfId="0" applyFont="1" applyFill="1" applyBorder="1" applyAlignment="1">
      <alignment horizontal="center" vertical="center" wrapText="1"/>
    </xf>
    <xf numFmtId="0" fontId="62" fillId="0" borderId="4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46" xfId="0" applyFont="1" applyBorder="1" applyAlignment="1">
      <alignment horizontal="center" vertical="center" wrapText="1"/>
    </xf>
    <xf numFmtId="0" fontId="45" fillId="2" borderId="0" xfId="0" applyFont="1" applyFill="1" applyBorder="1" applyAlignment="1">
      <alignment horizontal="center" wrapText="1"/>
    </xf>
    <xf numFmtId="0" fontId="0" fillId="0" borderId="0" xfId="0" applyAlignment="1">
      <alignment horizontal="center" wrapText="1"/>
    </xf>
    <xf numFmtId="0" fontId="57" fillId="2" borderId="47" xfId="0" applyFont="1" applyFill="1" applyBorder="1" applyAlignment="1">
      <alignment horizontal="center"/>
    </xf>
    <xf numFmtId="0" fontId="57" fillId="2" borderId="20" xfId="0" applyFont="1" applyFill="1" applyBorder="1" applyAlignment="1">
      <alignment horizontal="center"/>
    </xf>
    <xf numFmtId="0" fontId="58" fillId="0" borderId="20" xfId="0" applyFont="1" applyBorder="1" applyAlignment="1">
      <alignment horizontal="center"/>
    </xf>
    <xf numFmtId="0" fontId="58" fillId="0" borderId="48" xfId="0" applyFont="1" applyBorder="1" applyAlignment="1">
      <alignment horizontal="center"/>
    </xf>
    <xf numFmtId="0" fontId="58" fillId="0" borderId="49" xfId="0" applyFont="1" applyBorder="1" applyAlignment="1">
      <alignment horizontal="center"/>
    </xf>
    <xf numFmtId="0" fontId="58" fillId="0" borderId="33" xfId="0" applyFont="1" applyBorder="1" applyAlignment="1">
      <alignment horizontal="center"/>
    </xf>
    <xf numFmtId="0" fontId="58" fillId="0" borderId="50" xfId="0" applyFont="1" applyBorder="1" applyAlignment="1">
      <alignment horizontal="center"/>
    </xf>
    <xf numFmtId="0" fontId="36" fillId="0" borderId="51" xfId="0" applyFont="1" applyBorder="1" applyAlignment="1">
      <alignment vertical="center"/>
    </xf>
    <xf numFmtId="0" fontId="36" fillId="0" borderId="19" xfId="0" applyFont="1" applyBorder="1" applyAlignment="1">
      <alignment vertical="center"/>
    </xf>
    <xf numFmtId="0" fontId="48" fillId="2" borderId="43" xfId="0" applyFont="1" applyFill="1" applyBorder="1" applyAlignment="1">
      <alignment vertical="top"/>
    </xf>
    <xf numFmtId="0" fontId="36" fillId="0" borderId="20" xfId="0" applyFont="1" applyBorder="1" applyAlignment="1">
      <alignment vertical="top"/>
    </xf>
    <xf numFmtId="49" fontId="50" fillId="2" borderId="20" xfId="0" applyNumberFormat="1" applyFont="1" applyFill="1" applyBorder="1" applyAlignment="1">
      <alignment/>
    </xf>
    <xf numFmtId="0" fontId="36" fillId="0" borderId="20" xfId="0" applyFont="1" applyBorder="1" applyAlignment="1">
      <alignment/>
    </xf>
    <xf numFmtId="0" fontId="36" fillId="0" borderId="45" xfId="0" applyFont="1" applyBorder="1" applyAlignment="1">
      <alignment/>
    </xf>
    <xf numFmtId="0" fontId="36" fillId="0" borderId="16" xfId="0" applyFont="1" applyBorder="1" applyAlignment="1">
      <alignment/>
    </xf>
    <xf numFmtId="49" fontId="51" fillId="2" borderId="0" xfId="0" applyNumberFormat="1" applyFont="1" applyFill="1" applyBorder="1" applyAlignment="1">
      <alignment/>
    </xf>
    <xf numFmtId="0" fontId="48" fillId="2" borderId="52" xfId="0" applyFont="1" applyFill="1" applyBorder="1" applyAlignment="1">
      <alignment/>
    </xf>
    <xf numFmtId="0" fontId="0" fillId="0" borderId="52" xfId="0" applyBorder="1" applyAlignment="1">
      <alignment/>
    </xf>
    <xf numFmtId="0" fontId="51" fillId="0" borderId="39" xfId="0" applyFont="1" applyBorder="1" applyAlignment="1">
      <alignment/>
    </xf>
    <xf numFmtId="0" fontId="0" fillId="0" borderId="16" xfId="0" applyBorder="1" applyAlignment="1">
      <alignment vertical="top"/>
    </xf>
    <xf numFmtId="0" fontId="0" fillId="0" borderId="0" xfId="0" applyAlignment="1">
      <alignment vertical="top"/>
    </xf>
    <xf numFmtId="0" fontId="0" fillId="0" borderId="31" xfId="0" applyBorder="1" applyAlignment="1">
      <alignment vertical="top"/>
    </xf>
    <xf numFmtId="0" fontId="49" fillId="2" borderId="47" xfId="0" applyFont="1" applyFill="1" applyBorder="1" applyAlignment="1">
      <alignment horizontal="center"/>
    </xf>
    <xf numFmtId="0" fontId="49" fillId="2" borderId="20" xfId="0" applyFont="1" applyFill="1" applyBorder="1" applyAlignment="1">
      <alignment horizontal="center"/>
    </xf>
    <xf numFmtId="0" fontId="39" fillId="0" borderId="20" xfId="0" applyFont="1" applyBorder="1" applyAlignment="1">
      <alignment horizontal="center"/>
    </xf>
    <xf numFmtId="0" fontId="39" fillId="0" borderId="48" xfId="0" applyFont="1" applyBorder="1" applyAlignment="1">
      <alignment horizontal="center"/>
    </xf>
    <xf numFmtId="0" fontId="39" fillId="0" borderId="49" xfId="0" applyFont="1" applyBorder="1" applyAlignment="1">
      <alignment horizontal="center"/>
    </xf>
    <xf numFmtId="0" fontId="39" fillId="0" borderId="33" xfId="0" applyFont="1" applyBorder="1" applyAlignment="1">
      <alignment horizontal="center"/>
    </xf>
    <xf numFmtId="0" fontId="39" fillId="0" borderId="50" xfId="0" applyFont="1" applyBorder="1" applyAlignment="1">
      <alignment horizontal="center"/>
    </xf>
    <xf numFmtId="49" fontId="50" fillId="2" borderId="36" xfId="0" applyNumberFormat="1" applyFont="1" applyFill="1" applyBorder="1" applyAlignment="1">
      <alignment/>
    </xf>
    <xf numFmtId="0" fontId="50" fillId="0" borderId="37" xfId="0" applyFont="1" applyBorder="1" applyAlignment="1">
      <alignment/>
    </xf>
    <xf numFmtId="0" fontId="48" fillId="2" borderId="43" xfId="0" applyFont="1" applyFill="1" applyBorder="1" applyAlignment="1">
      <alignment horizontal="center" vertical="center" wrapText="1"/>
    </xf>
    <xf numFmtId="0" fontId="36" fillId="0" borderId="20"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6" xfId="0" applyFont="1" applyBorder="1" applyAlignment="1">
      <alignment horizontal="center" vertical="center" wrapText="1"/>
    </xf>
    <xf numFmtId="49" fontId="51" fillId="2" borderId="41" xfId="0" applyNumberFormat="1" applyFont="1" applyFill="1" applyBorder="1" applyAlignment="1">
      <alignment/>
    </xf>
    <xf numFmtId="0" fontId="51" fillId="0" borderId="42" xfId="0" applyFont="1" applyBorder="1" applyAlignment="1">
      <alignment/>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20" fillId="0" borderId="16" xfId="0" applyFont="1"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2" xfId="0" applyBorder="1" applyAlignment="1">
      <alignment vertical="top"/>
    </xf>
    <xf numFmtId="0" fontId="56" fillId="0" borderId="16" xfId="0" applyFont="1" applyBorder="1" applyAlignment="1">
      <alignment horizontal="center" vertical="center" wrapText="1"/>
    </xf>
    <xf numFmtId="0" fontId="20" fillId="0" borderId="0" xfId="0" applyFont="1" applyAlignment="1">
      <alignment horizontal="center" vertical="center"/>
    </xf>
    <xf numFmtId="0" fontId="20" fillId="0" borderId="31" xfId="0" applyFont="1" applyBorder="1" applyAlignment="1">
      <alignment horizontal="center" vertical="center"/>
    </xf>
    <xf numFmtId="0" fontId="36" fillId="0" borderId="12" xfId="0" applyFont="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rmal_Wattages of different appliances" xfId="58"/>
    <cellStyle name="Note" xfId="59"/>
    <cellStyle name="Output" xfId="60"/>
    <cellStyle name="Percent" xfId="61"/>
    <cellStyle name="Title" xfId="62"/>
    <cellStyle name="Total" xfId="63"/>
    <cellStyle name="Warning Text" xfId="64"/>
  </cellStyles>
  <dxfs count="3">
    <dxf>
      <fill>
        <patternFill>
          <bgColor indexed="22"/>
        </patternFill>
      </fill>
    </dxf>
    <dxf>
      <fill>
        <patternFill patternType="solid">
          <fgColor indexed="13"/>
          <bgColor indexed="13"/>
        </patternFill>
      </fill>
    </dxf>
    <dxf>
      <fill>
        <patternFill>
          <bgColor indexed="44"/>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8"/>
          <c:w val="0.863"/>
          <c:h val="0.90925"/>
        </c:manualLayout>
      </c:layout>
      <c:barChart>
        <c:barDir val="bar"/>
        <c:grouping val="stacked"/>
        <c:varyColors val="0"/>
        <c:ser>
          <c:idx val="2"/>
          <c:order val="1"/>
          <c:tx>
            <c:strRef>
              <c:f>Graph!$B$4</c:f>
              <c:strCache>
                <c:ptCount val="1"/>
                <c:pt idx="0">
                  <c:v>NC</c:v>
                </c:pt>
              </c:strCache>
            </c:strRef>
          </c:tx>
          <c:spPr>
            <a:pattFill prst="ltUpDiag">
              <a:fgClr>
                <a:srgbClr val="90713A"/>
              </a:fgClr>
              <a:bgClr>
                <a:srgbClr val="FFFFFF"/>
              </a:bgClr>
            </a:patt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Graph!$C$4</c:f>
              <c:numCache>
                <c:ptCount val="1"/>
                <c:pt idx="0">
                  <c:v>30</c:v>
                </c:pt>
              </c:numCache>
            </c:numRef>
          </c:val>
        </c:ser>
        <c:ser>
          <c:idx val="6"/>
          <c:order val="2"/>
          <c:tx>
            <c:strRef>
              <c:f>Graph!$B$5</c:f>
              <c:strCache>
                <c:ptCount val="1"/>
                <c:pt idx="0">
                  <c:v>Certified</c:v>
                </c:pt>
              </c:strCache>
            </c:strRef>
          </c:tx>
          <c:spPr>
            <a:pattFill prst="ltDnDiag">
              <a:fgClr>
                <a:srgbClr val="99CC00"/>
              </a:fgClr>
              <a:bgClr>
                <a:srgbClr val="FFFFFF"/>
              </a:bgClr>
            </a:patt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Graph!$C$5</c:f>
              <c:numCache>
                <c:ptCount val="1"/>
                <c:pt idx="0">
                  <c:v>9</c:v>
                </c:pt>
              </c:numCache>
            </c:numRef>
          </c:val>
        </c:ser>
        <c:ser>
          <c:idx val="3"/>
          <c:order val="3"/>
          <c:tx>
            <c:strRef>
              <c:f>Graph!$B$6</c:f>
              <c:strCache>
                <c:ptCount val="1"/>
                <c:pt idx="0">
                  <c:v>Silver</c:v>
                </c:pt>
              </c:strCache>
            </c:strRef>
          </c:tx>
          <c:spPr>
            <a:pattFill prst="ltUpDiag">
              <a:fgClr>
                <a:srgbClr val="00ABEA"/>
              </a:fgClr>
              <a:bgClr>
                <a:srgbClr val="FFFFFF"/>
              </a:bgClr>
            </a:patt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Graph!$C$6</c:f>
              <c:numCache>
                <c:ptCount val="1"/>
                <c:pt idx="0">
                  <c:v>11</c:v>
                </c:pt>
              </c:numCache>
            </c:numRef>
          </c:val>
        </c:ser>
        <c:ser>
          <c:idx val="0"/>
          <c:order val="4"/>
          <c:tx>
            <c:strRef>
              <c:f>Graph!$B$7</c:f>
              <c:strCache>
                <c:ptCount val="1"/>
                <c:pt idx="0">
                  <c:v>Gold</c:v>
                </c:pt>
              </c:strCache>
            </c:strRef>
          </c:tx>
          <c:spPr>
            <a:pattFill prst="ltUpDiag">
              <a:fgClr>
                <a:srgbClr val="FFCC00"/>
              </a:fgClr>
              <a:bgClr>
                <a:srgbClr val="FFFFFF"/>
              </a:bgClr>
            </a:patt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Graph!$C$7</c:f>
              <c:numCache>
                <c:ptCount val="1"/>
                <c:pt idx="0">
                  <c:v>15</c:v>
                </c:pt>
              </c:numCache>
            </c:numRef>
          </c:val>
        </c:ser>
        <c:overlap val="100"/>
        <c:gapWidth val="0"/>
        <c:axId val="38286774"/>
        <c:axId val="9036647"/>
      </c:barChart>
      <c:barChart>
        <c:barDir val="bar"/>
        <c:grouping val="clustered"/>
        <c:varyColors val="0"/>
        <c:ser>
          <c:idx val="1"/>
          <c:order val="0"/>
          <c:tx>
            <c:strRef>
              <c:f>Graph!$B$3</c:f>
              <c:strCache>
                <c:ptCount val="1"/>
                <c:pt idx="0">
                  <c:v>Achieved</c:v>
                </c:pt>
              </c:strCache>
            </c:strRef>
          </c:tx>
          <c:spPr>
            <a:gradFill rotWithShape="1">
              <a:gsLst>
                <a:gs pos="0">
                  <a:srgbClr val="99CC00"/>
                </a:gs>
                <a:gs pos="100000">
                  <a:srgbClr val="3399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925" b="1" i="0" u="none" baseline="0">
                      <a:solidFill>
                        <a:srgbClr val="339966"/>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25"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925" b="1" i="0" u="none" baseline="0">
                    <a:solidFill>
                      <a:srgbClr val="339966"/>
                    </a:solidFill>
                    <a:latin typeface="Calibri"/>
                    <a:ea typeface="Calibri"/>
                    <a:cs typeface="Calibri"/>
                  </a:defRPr>
                </a:pPr>
              </a:p>
            </c:txPr>
            <c:showLegendKey val="0"/>
            <c:showVal val="1"/>
            <c:showBubbleSize val="0"/>
            <c:showCatName val="0"/>
            <c:showSerName val="0"/>
            <c:showPercent val="0"/>
          </c:dLbls>
          <c:val>
            <c:numRef>
              <c:f>Graph!$C$3</c:f>
              <c:numCache>
                <c:ptCount val="1"/>
                <c:pt idx="0">
                  <c:v>0</c:v>
                </c:pt>
              </c:numCache>
            </c:numRef>
          </c:val>
        </c:ser>
        <c:overlap val="100"/>
        <c:gapWidth val="180"/>
        <c:axId val="14220960"/>
        <c:axId val="60879777"/>
      </c:barChart>
      <c:catAx>
        <c:axId val="38286774"/>
        <c:scaling>
          <c:orientation val="minMax"/>
        </c:scaling>
        <c:axPos val="l"/>
        <c:delete val="1"/>
        <c:majorTickMark val="out"/>
        <c:minorTickMark val="none"/>
        <c:tickLblPos val="nextTo"/>
        <c:crossAx val="9036647"/>
        <c:crosses val="autoZero"/>
        <c:auto val="1"/>
        <c:lblOffset val="100"/>
        <c:tickLblSkip val="1"/>
        <c:noMultiLvlLbl val="0"/>
      </c:catAx>
      <c:valAx>
        <c:axId val="9036647"/>
        <c:scaling>
          <c:orientation val="minMax"/>
          <c:max val="100"/>
        </c:scaling>
        <c:axPos val="b"/>
        <c:majorGridlines>
          <c:spPr>
            <a:ln w="3175">
              <a:solidFill>
                <a:srgbClr val="C0C0C0"/>
              </a:solidFill>
              <a:prstDash val="sysDot"/>
            </a:ln>
          </c:spPr>
        </c:majorGridlines>
        <c:delete val="1"/>
        <c:majorTickMark val="out"/>
        <c:minorTickMark val="none"/>
        <c:tickLblPos val="nextTo"/>
        <c:crossAx val="38286774"/>
        <c:crossesAt val="1"/>
        <c:crossBetween val="between"/>
        <c:dispUnits/>
      </c:valAx>
      <c:catAx>
        <c:axId val="14220960"/>
        <c:scaling>
          <c:orientation val="minMax"/>
        </c:scaling>
        <c:axPos val="l"/>
        <c:delete val="1"/>
        <c:majorTickMark val="out"/>
        <c:minorTickMark val="none"/>
        <c:tickLblPos val="nextTo"/>
        <c:crossAx val="60879777"/>
        <c:crosses val="autoZero"/>
        <c:auto val="1"/>
        <c:lblOffset val="100"/>
        <c:tickLblSkip val="1"/>
        <c:noMultiLvlLbl val="0"/>
      </c:catAx>
      <c:valAx>
        <c:axId val="60879777"/>
        <c:scaling>
          <c:orientation val="minMax"/>
          <c:max val="60"/>
        </c:scaling>
        <c:axPos val="b"/>
        <c:delete val="0"/>
        <c:numFmt formatCode="General" sourceLinked="1"/>
        <c:majorTickMark val="none"/>
        <c:minorTickMark val="none"/>
        <c:tickLblPos val="none"/>
        <c:spPr>
          <a:ln w="3175">
            <a:noFill/>
          </a:ln>
        </c:spPr>
        <c:crossAx val="14220960"/>
        <c:crosses val="max"/>
        <c:crossBetween val="between"/>
        <c:dispUnits/>
        <c:majorUnit val="10"/>
      </c:valAx>
      <c:spPr>
        <a:noFill/>
        <a:ln>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123825</xdr:rowOff>
    </xdr:from>
    <xdr:to>
      <xdr:col>6</xdr:col>
      <xdr:colOff>228600</xdr:colOff>
      <xdr:row>2</xdr:row>
      <xdr:rowOff>38100</xdr:rowOff>
    </xdr:to>
    <xdr:pic>
      <xdr:nvPicPr>
        <xdr:cNvPr id="1" name="Picture 6"/>
        <xdr:cNvPicPr preferRelativeResize="1">
          <a:picLocks noChangeAspect="1"/>
        </xdr:cNvPicPr>
      </xdr:nvPicPr>
      <xdr:blipFill>
        <a:blip r:embed="rId1"/>
        <a:stretch>
          <a:fillRect/>
        </a:stretch>
      </xdr:blipFill>
      <xdr:spPr>
        <a:xfrm>
          <a:off x="571500" y="123825"/>
          <a:ext cx="790575" cy="400050"/>
        </a:xfrm>
        <a:prstGeom prst="rect">
          <a:avLst/>
        </a:prstGeom>
        <a:noFill/>
        <a:ln w="9525" cmpd="sng">
          <a:noFill/>
        </a:ln>
      </xdr:spPr>
    </xdr:pic>
    <xdr:clientData/>
  </xdr:twoCellAnchor>
  <xdr:twoCellAnchor>
    <xdr:from>
      <xdr:col>7</xdr:col>
      <xdr:colOff>1457325</xdr:colOff>
      <xdr:row>2</xdr:row>
      <xdr:rowOff>190500</xdr:rowOff>
    </xdr:from>
    <xdr:to>
      <xdr:col>16</xdr:col>
      <xdr:colOff>485775</xdr:colOff>
      <xdr:row>9</xdr:row>
      <xdr:rowOff>57150</xdr:rowOff>
    </xdr:to>
    <xdr:graphicFrame>
      <xdr:nvGraphicFramePr>
        <xdr:cNvPr id="2" name="Chart 944"/>
        <xdr:cNvGraphicFramePr/>
      </xdr:nvGraphicFramePr>
      <xdr:xfrm>
        <a:off x="3067050" y="676275"/>
        <a:ext cx="6115050" cy="1304925"/>
      </xdr:xfrm>
      <a:graphic>
        <a:graphicData uri="http://schemas.openxmlformats.org/drawingml/2006/chart">
          <c:chart xmlns:c="http://schemas.openxmlformats.org/drawingml/2006/chart" r:id="rId2"/>
        </a:graphicData>
      </a:graphic>
    </xdr:graphicFrame>
    <xdr:clientData/>
  </xdr:twoCellAnchor>
  <xdr:twoCellAnchor>
    <xdr:from>
      <xdr:col>7</xdr:col>
      <xdr:colOff>5753100</xdr:colOff>
      <xdr:row>3</xdr:row>
      <xdr:rowOff>85725</xdr:rowOff>
    </xdr:from>
    <xdr:to>
      <xdr:col>7</xdr:col>
      <xdr:colOff>5753100</xdr:colOff>
      <xdr:row>7</xdr:row>
      <xdr:rowOff>104775</xdr:rowOff>
    </xdr:to>
    <xdr:sp>
      <xdr:nvSpPr>
        <xdr:cNvPr id="3" name="Text Box 951"/>
        <xdr:cNvSpPr txBox="1">
          <a:spLocks noChangeArrowheads="1"/>
        </xdr:cNvSpPr>
      </xdr:nvSpPr>
      <xdr:spPr>
        <a:xfrm>
          <a:off x="7362825" y="866775"/>
          <a:ext cx="0" cy="781050"/>
        </a:xfrm>
        <a:prstGeom prst="rect">
          <a:avLst/>
        </a:prstGeom>
        <a:solidFill>
          <a:srgbClr val="FFFFFF"/>
        </a:solidFill>
        <a:ln w="9525" cmpd="sng">
          <a:noFill/>
        </a:ln>
      </xdr:spPr>
      <xdr:txBody>
        <a:bodyPr vertOverflow="clip" wrap="square" lIns="27432" tIns="22860" rIns="27432" bIns="22860" anchor="ctr" vert="vert270"/>
        <a:p>
          <a:pPr algn="ctr">
            <a:defRPr/>
          </a:pPr>
          <a:r>
            <a:rPr lang="en-US" cap="none" sz="1200" b="1" i="0" u="none" baseline="0">
              <a:solidFill>
                <a:srgbClr val="000000"/>
              </a:solidFill>
              <a:latin typeface="Calibri"/>
              <a:ea typeface="Calibri"/>
              <a:cs typeface="Calibri"/>
            </a:rPr>
            <a:t>silver</a:t>
          </a:r>
        </a:p>
      </xdr:txBody>
    </xdr:sp>
    <xdr:clientData/>
  </xdr:twoCellAnchor>
  <xdr:twoCellAnchor>
    <xdr:from>
      <xdr:col>7</xdr:col>
      <xdr:colOff>4800600</xdr:colOff>
      <xdr:row>3</xdr:row>
      <xdr:rowOff>76200</xdr:rowOff>
    </xdr:from>
    <xdr:to>
      <xdr:col>7</xdr:col>
      <xdr:colOff>4981575</xdr:colOff>
      <xdr:row>7</xdr:row>
      <xdr:rowOff>104775</xdr:rowOff>
    </xdr:to>
    <xdr:sp>
      <xdr:nvSpPr>
        <xdr:cNvPr id="4" name="Text Box 952"/>
        <xdr:cNvSpPr txBox="1">
          <a:spLocks noChangeArrowheads="1"/>
        </xdr:cNvSpPr>
      </xdr:nvSpPr>
      <xdr:spPr>
        <a:xfrm>
          <a:off x="6410325" y="857250"/>
          <a:ext cx="190500" cy="790575"/>
        </a:xfrm>
        <a:prstGeom prst="rect">
          <a:avLst/>
        </a:prstGeom>
        <a:solidFill>
          <a:srgbClr val="FFFFFF"/>
        </a:solidFill>
        <a:ln w="9525" cmpd="sng">
          <a:noFill/>
        </a:ln>
      </xdr:spPr>
      <xdr:txBody>
        <a:bodyPr vertOverflow="clip" wrap="square" lIns="27432" tIns="22860" rIns="0" bIns="22860" anchor="ctr" vert="vert270"/>
        <a:p>
          <a:pPr algn="l">
            <a:defRPr/>
          </a:pPr>
          <a:r>
            <a:rPr lang="en-US" cap="none" sz="1200" b="1" i="0" u="none" baseline="0">
              <a:solidFill>
                <a:srgbClr val="000000"/>
              </a:solidFill>
              <a:latin typeface="Calibri"/>
              <a:ea typeface="Calibri"/>
              <a:cs typeface="Calibri"/>
            </a:rPr>
            <a:t>certified</a:t>
          </a:r>
        </a:p>
      </xdr:txBody>
    </xdr:sp>
    <xdr:clientData/>
  </xdr:twoCellAnchor>
  <xdr:twoCellAnchor>
    <xdr:from>
      <xdr:col>9</xdr:col>
      <xdr:colOff>66675</xdr:colOff>
      <xdr:row>3</xdr:row>
      <xdr:rowOff>85725</xdr:rowOff>
    </xdr:from>
    <xdr:to>
      <xdr:col>9</xdr:col>
      <xdr:colOff>295275</xdr:colOff>
      <xdr:row>7</xdr:row>
      <xdr:rowOff>85725</xdr:rowOff>
    </xdr:to>
    <xdr:sp>
      <xdr:nvSpPr>
        <xdr:cNvPr id="5" name="Text Box 953"/>
        <xdr:cNvSpPr txBox="1">
          <a:spLocks noChangeArrowheads="1"/>
        </xdr:cNvSpPr>
      </xdr:nvSpPr>
      <xdr:spPr>
        <a:xfrm>
          <a:off x="8201025" y="866775"/>
          <a:ext cx="228600" cy="762000"/>
        </a:xfrm>
        <a:prstGeom prst="rect">
          <a:avLst/>
        </a:prstGeom>
        <a:solidFill>
          <a:srgbClr val="FFFFFF"/>
        </a:solidFill>
        <a:ln w="9525" cmpd="sng">
          <a:noFill/>
        </a:ln>
      </xdr:spPr>
      <xdr:txBody>
        <a:bodyPr vertOverflow="clip" wrap="square" lIns="27432" tIns="22860" rIns="0" bIns="22860" anchor="ctr" vert="vert270"/>
        <a:p>
          <a:pPr algn="l">
            <a:defRPr/>
          </a:pPr>
          <a:r>
            <a:rPr lang="en-US" cap="none" sz="1200" b="1" i="0" u="none" baseline="0">
              <a:solidFill>
                <a:srgbClr val="000000"/>
              </a:solidFill>
              <a:latin typeface="Calibri"/>
              <a:ea typeface="Calibri"/>
              <a:cs typeface="Calibri"/>
            </a:rPr>
            <a:t>gold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19050</xdr:rowOff>
    </xdr:from>
    <xdr:to>
      <xdr:col>19</xdr:col>
      <xdr:colOff>9525</xdr:colOff>
      <xdr:row>51</xdr:row>
      <xdr:rowOff>123825</xdr:rowOff>
    </xdr:to>
    <xdr:pic>
      <xdr:nvPicPr>
        <xdr:cNvPr id="1" name="Picture 1"/>
        <xdr:cNvPicPr preferRelativeResize="1">
          <a:picLocks noChangeAspect="1"/>
        </xdr:cNvPicPr>
      </xdr:nvPicPr>
      <xdr:blipFill>
        <a:blip r:embed="rId1"/>
        <a:stretch>
          <a:fillRect/>
        </a:stretch>
      </xdr:blipFill>
      <xdr:spPr>
        <a:xfrm>
          <a:off x="990600" y="2619375"/>
          <a:ext cx="10039350" cy="9115425"/>
        </a:xfrm>
        <a:prstGeom prst="rect">
          <a:avLst/>
        </a:prstGeom>
        <a:noFill/>
        <a:ln w="9525" cmpd="sng">
          <a:noFill/>
        </a:ln>
      </xdr:spPr>
    </xdr:pic>
    <xdr:clientData/>
  </xdr:twoCellAnchor>
  <xdr:twoCellAnchor>
    <xdr:from>
      <xdr:col>2</xdr:col>
      <xdr:colOff>19050</xdr:colOff>
      <xdr:row>58</xdr:row>
      <xdr:rowOff>180975</xdr:rowOff>
    </xdr:from>
    <xdr:to>
      <xdr:col>19</xdr:col>
      <xdr:colOff>76200</xdr:colOff>
      <xdr:row>102</xdr:row>
      <xdr:rowOff>133350</xdr:rowOff>
    </xdr:to>
    <xdr:pic>
      <xdr:nvPicPr>
        <xdr:cNvPr id="2" name="Picture 2"/>
        <xdr:cNvPicPr preferRelativeResize="1">
          <a:picLocks noChangeAspect="1"/>
        </xdr:cNvPicPr>
      </xdr:nvPicPr>
      <xdr:blipFill>
        <a:blip r:embed="rId2"/>
        <a:stretch>
          <a:fillRect/>
        </a:stretch>
      </xdr:blipFill>
      <xdr:spPr>
        <a:xfrm>
          <a:off x="1000125" y="14658975"/>
          <a:ext cx="10096500" cy="9172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8</xdr:row>
      <xdr:rowOff>57150</xdr:rowOff>
    </xdr:from>
    <xdr:to>
      <xdr:col>21</xdr:col>
      <xdr:colOff>400050</xdr:colOff>
      <xdr:row>55</xdr:row>
      <xdr:rowOff>161925</xdr:rowOff>
    </xdr:to>
    <xdr:pic>
      <xdr:nvPicPr>
        <xdr:cNvPr id="1" name="Picture 2"/>
        <xdr:cNvPicPr preferRelativeResize="1">
          <a:picLocks noChangeAspect="1"/>
        </xdr:cNvPicPr>
      </xdr:nvPicPr>
      <xdr:blipFill>
        <a:blip r:embed="rId1"/>
        <a:stretch>
          <a:fillRect/>
        </a:stretch>
      </xdr:blipFill>
      <xdr:spPr>
        <a:xfrm>
          <a:off x="676275" y="3162300"/>
          <a:ext cx="12125325" cy="10896600"/>
        </a:xfrm>
        <a:prstGeom prst="rect">
          <a:avLst/>
        </a:prstGeom>
        <a:noFill/>
        <a:ln w="9525" cmpd="sng">
          <a:noFill/>
        </a:ln>
      </xdr:spPr>
    </xdr:pic>
    <xdr:clientData/>
  </xdr:twoCellAnchor>
  <xdr:twoCellAnchor>
    <xdr:from>
      <xdr:col>0</xdr:col>
      <xdr:colOff>466725</xdr:colOff>
      <xdr:row>62</xdr:row>
      <xdr:rowOff>104775</xdr:rowOff>
    </xdr:from>
    <xdr:to>
      <xdr:col>22</xdr:col>
      <xdr:colOff>352425</xdr:colOff>
      <xdr:row>118</xdr:row>
      <xdr:rowOff>0</xdr:rowOff>
    </xdr:to>
    <xdr:pic>
      <xdr:nvPicPr>
        <xdr:cNvPr id="2" name="Picture 1"/>
        <xdr:cNvPicPr preferRelativeResize="1">
          <a:picLocks noChangeAspect="1"/>
        </xdr:cNvPicPr>
      </xdr:nvPicPr>
      <xdr:blipFill>
        <a:blip r:embed="rId2"/>
        <a:stretch>
          <a:fillRect/>
        </a:stretch>
      </xdr:blipFill>
      <xdr:spPr>
        <a:xfrm>
          <a:off x="466725" y="16744950"/>
          <a:ext cx="12877800" cy="1163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LL" TargetMode="External" /><Relationship Id="rId2" Type="http://schemas.openxmlformats.org/officeDocument/2006/relationships/hyperlink" Target="http://www.energystar.gov/index.cfm?fuseaction=find_a_product.showProductGroup&amp;pgw_code=LB" TargetMode="External" /><Relationship Id="rId3" Type="http://schemas.openxmlformats.org/officeDocument/2006/relationships/hyperlink" Target="http://www.bu.edu/tech/desktop/sustainable-computing/power-management-2/powermgmt/" TargetMode="External" /><Relationship Id="rId4" Type="http://schemas.openxmlformats.org/officeDocument/2006/relationships/hyperlink" Target="http://www.bu.edu/sustainability/what-you-can-do/the-green-room/the-green-office/" TargetMode="External" /><Relationship Id="rId5" Type="http://schemas.openxmlformats.org/officeDocument/2006/relationships/hyperlink" Target="http://www.bu.edu/sustainability/what-you-can-do/the-green-room/the-green-office/" TargetMode="External" /><Relationship Id="rId6" Type="http://schemas.openxmlformats.org/officeDocument/2006/relationships/hyperlink" Target="http://www.bu.edu/tech/desktop/sustainable-computing/power-management-2/powermgmt/" TargetMode="External" /><Relationship Id="rId7" Type="http://schemas.openxmlformats.org/officeDocument/2006/relationships/hyperlink" Target="http://www.bu.edu/sustainability/what-you-can-do/the-green-room/the-green-office/" TargetMode="External" /><Relationship Id="rId8" Type="http://schemas.openxmlformats.org/officeDocument/2006/relationships/hyperlink" Target="http://www.energystar.gov/ia/partners/manuf_res/sleeping.pdf" TargetMode="External" /><Relationship Id="rId9" Type="http://schemas.openxmlformats.org/officeDocument/2006/relationships/hyperlink" Target="http://www.bu.edu/bupp/contact-us/" TargetMode="External" /><Relationship Id="rId10" Type="http://schemas.openxmlformats.org/officeDocument/2006/relationships/hyperlink" Target="http://www.degreedays.net/kill-a-watt-meter" TargetMode="External" /><Relationship Id="rId11" Type="http://schemas.openxmlformats.org/officeDocument/2006/relationships/hyperlink" Target="http://www.allegromedical.com/gift-ideas-c573/kill-a-watt-electricity-usage-monitor-kilowatt-hour-meter-p502910.html?engine=froogle&amp;utm_source=froogle&amp;utm_medium=feed&amp;CS_003=9164468&amp;CS_010=ff8080810ea9fb31010eaac05049022f&amp;gdftrk=gdfV21244_a_7c477_a_7c2937" TargetMode="External" /><Relationship Id="rId12" Type="http://schemas.openxmlformats.org/officeDocument/2006/relationships/hyperlink" Target="http://www.infopackets.com/news/carols_corner_office/2007/20070503_set_the_default_margins_in_word_2007_documents.htm" TargetMode="External" /><Relationship Id="rId13" Type="http://schemas.openxmlformats.org/officeDocument/2006/relationships/hyperlink" Target="http://www.greenbatteries.com/" TargetMode="External" /><Relationship Id="rId14" Type="http://schemas.openxmlformats.org/officeDocument/2006/relationships/hyperlink" Target="http://www.catalogchoice.org/?gclid=CNzQwvDAgqYCFRZ-5QodcDIAqA" TargetMode="External" /><Relationship Id="rId15" Type="http://schemas.openxmlformats.org/officeDocument/2006/relationships/hyperlink" Target="http://www.epa.gov/osw/conserve/rrr/recycle.htm" TargetMode="External" /><Relationship Id="rId16" Type="http://schemas.openxmlformats.org/officeDocument/2006/relationships/hyperlink" Target="http://www.energystar.gov/index.cfm?fuseaction=find_a_product.showProductGroup&amp;pgw_code=LB" TargetMode="External" /><Relationship Id="rId17" Type="http://schemas.openxmlformats.org/officeDocument/2006/relationships/hyperlink" Target="http://www.bu.edu/sustainability/what-you-can-do/the-green-room/the-green-office/" TargetMode="External" /><Relationship Id="rId18" Type="http://schemas.openxmlformats.org/officeDocument/2006/relationships/hyperlink" Target="http://www.degreedays.net/kill-a-watt-meter" TargetMode="External" /><Relationship Id="rId19" Type="http://schemas.openxmlformats.org/officeDocument/2006/relationships/hyperlink" Target="http://www.degreedays.net/kill-a-watt-meter" TargetMode="External" /><Relationship Id="rId20" Type="http://schemas.openxmlformats.org/officeDocument/2006/relationships/hyperlink" Target="http://www.greenbatteries.com/" TargetMode="External" /><Relationship Id="rId21" Type="http://schemas.openxmlformats.org/officeDocument/2006/relationships/hyperlink" Target="http://www.bu.edu/sustainability/what-were-doing/waste-reduction/" TargetMode="External" /><Relationship Id="rId22" Type="http://schemas.openxmlformats.org/officeDocument/2006/relationships/hyperlink" Target="http://www.bu.edu/sustainability/what-were-doing/waste-reduction/" TargetMode="External" /><Relationship Id="rId23" Type="http://schemas.openxmlformats.org/officeDocument/2006/relationships/hyperlink" Target="http://www.optoutprescreen.com/" TargetMode="External" /><Relationship Id="rId24" Type="http://schemas.openxmlformats.org/officeDocument/2006/relationships/hyperlink" Target="http://www.bu.edu/sustainability/campus-resources/reduce-reuse-recycle/" TargetMode="External" /><Relationship Id="rId25" Type="http://schemas.openxmlformats.org/officeDocument/2006/relationships/hyperlink" Target="http://www.bu.edu/sustainability/campus-resources/reduce-reuse-recycle/" TargetMode="External" /><Relationship Id="rId26" Type="http://schemas.openxmlformats.org/officeDocument/2006/relationships/hyperlink" Target="http://www.bu.edu/sustainability/campus-resources/reduce-reuse-recycle/" TargetMode="External" /><Relationship Id="rId27" Type="http://schemas.openxmlformats.org/officeDocument/2006/relationships/hyperlink" Target="http://www.bu.edu/sustainability/campus-resources/reduce-reuse-recycle/" TargetMode="External" /><Relationship Id="rId28" Type="http://schemas.openxmlformats.org/officeDocument/2006/relationships/hyperlink" Target="http://www.bu.edu/sustainability/what-were-doing/waste-reduction/recycling-cafe/" TargetMode="External" /><Relationship Id="rId29" Type="http://schemas.openxmlformats.org/officeDocument/2006/relationships/hyperlink" Target="http://www.bu.edu/sustainability/what-were-doing/waste-reduction/ink-jet-recycling/" TargetMode="External" /><Relationship Id="rId30" Type="http://schemas.openxmlformats.org/officeDocument/2006/relationships/hyperlink" Target="http://www.amazon.com/s/ref=nb_sb_noss?url=search-alias%3Daps&amp;field-keywords=smart+power+strip" TargetMode="External" /><Relationship Id="rId31" Type="http://schemas.openxmlformats.org/officeDocument/2006/relationships/hyperlink" Target="http://www.bu.edu/sustainability/what-were-doing/energy/home-energy-audits/" TargetMode="External" /><Relationship Id="rId32" Type="http://schemas.openxmlformats.org/officeDocument/2006/relationships/hyperlink" Target="http://www.carbonrally.com/leagues/boston-university/users/new" TargetMode="Externa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106"/>
  <sheetViews>
    <sheetView showGridLines="0" tabSelected="1" zoomScale="130" zoomScaleNormal="130" zoomScalePageLayoutView="0" workbookViewId="0" topLeftCell="A1">
      <pane ySplit="10" topLeftCell="A11" activePane="bottomLeft" state="frozen"/>
      <selection pane="topLeft" activeCell="A1" sqref="A1"/>
      <selection pane="bottomLeft" activeCell="B88" sqref="B88"/>
    </sheetView>
  </sheetViews>
  <sheetFormatPr defaultColWidth="8.8515625" defaultRowHeight="15"/>
  <cols>
    <col min="1" max="2" width="4.28125" style="0" customWidth="1"/>
    <col min="3" max="3" width="4.28125" style="40" hidden="1" customWidth="1"/>
    <col min="4" max="4" width="4.28125" style="0" customWidth="1"/>
    <col min="5" max="5" width="8.8515625" style="0" hidden="1" customWidth="1"/>
    <col min="6" max="6" width="4.140625" style="0" customWidth="1"/>
    <col min="7" max="7" width="7.140625" style="0" customWidth="1"/>
    <col min="8" max="8" width="89.421875" style="0" customWidth="1"/>
    <col min="9" max="10" width="8.421875" style="0" customWidth="1"/>
    <col min="11" max="11" width="17.8515625" style="57" hidden="1" customWidth="1"/>
    <col min="12" max="12" width="14.8515625" style="0" hidden="1" customWidth="1"/>
    <col min="13" max="13" width="4.00390625" style="0" hidden="1" customWidth="1"/>
    <col min="14" max="14" width="1.421875" style="0" hidden="1" customWidth="1"/>
    <col min="15" max="15" width="45.7109375" style="0" hidden="1" customWidth="1"/>
    <col min="16" max="16" width="38.421875" style="0" hidden="1" customWidth="1"/>
  </cols>
  <sheetData>
    <row r="1" spans="3:4" ht="15">
      <c r="C1"/>
      <c r="D1" s="40"/>
    </row>
    <row r="2" spans="3:9" ht="23.25">
      <c r="C2"/>
      <c r="D2" s="40"/>
      <c r="G2" s="73" t="s">
        <v>30</v>
      </c>
      <c r="I2" s="73"/>
    </row>
    <row r="3" spans="3:9" ht="23.25">
      <c r="C3"/>
      <c r="D3" s="40"/>
      <c r="E3" s="73"/>
      <c r="F3" s="73"/>
      <c r="I3" s="73"/>
    </row>
    <row r="4" spans="3:8" ht="15">
      <c r="C4"/>
      <c r="D4" s="40"/>
      <c r="G4" s="56" t="s">
        <v>13</v>
      </c>
      <c r="H4" s="74"/>
    </row>
    <row r="5" spans="3:8" ht="15">
      <c r="C5"/>
      <c r="D5" s="40"/>
      <c r="G5" s="56" t="s">
        <v>14</v>
      </c>
      <c r="H5" s="75"/>
    </row>
    <row r="6" spans="3:8" ht="15">
      <c r="C6"/>
      <c r="D6" s="40"/>
      <c r="G6" s="56" t="s">
        <v>15</v>
      </c>
      <c r="H6" s="75"/>
    </row>
    <row r="7" spans="3:8" ht="15">
      <c r="C7"/>
      <c r="D7" s="40"/>
      <c r="G7" s="56" t="s">
        <v>65</v>
      </c>
      <c r="H7" s="76"/>
    </row>
    <row r="8" spans="3:11" s="36" customFormat="1" ht="15">
      <c r="C8" s="40"/>
      <c r="E8" s="37"/>
      <c r="F8" s="37"/>
      <c r="G8" s="56" t="s">
        <v>4</v>
      </c>
      <c r="H8" s="75"/>
      <c r="K8" s="58"/>
    </row>
    <row r="9" spans="5:7" ht="15">
      <c r="E9" s="56"/>
      <c r="F9" s="56"/>
      <c r="G9" s="56" t="s">
        <v>103</v>
      </c>
    </row>
    <row r="10" spans="5:7" ht="15">
      <c r="E10" s="56"/>
      <c r="F10" s="56"/>
      <c r="G10" s="38" t="s">
        <v>104</v>
      </c>
    </row>
    <row r="11" spans="2:10" ht="13.5" customHeight="1">
      <c r="B11" s="79" t="s">
        <v>52</v>
      </c>
      <c r="C11" s="79" t="s">
        <v>17</v>
      </c>
      <c r="D11" s="79" t="s">
        <v>53</v>
      </c>
      <c r="E11" s="96"/>
      <c r="F11" s="96"/>
      <c r="G11" s="96"/>
      <c r="H11" s="80"/>
      <c r="I11" s="80"/>
      <c r="J11" s="80"/>
    </row>
    <row r="12" spans="2:16" ht="13.5" customHeight="1">
      <c r="B12" s="94">
        <f>SUM(B16:C33)</f>
        <v>0</v>
      </c>
      <c r="C12" s="77">
        <f>SUM(C16:C39)</f>
        <v>0</v>
      </c>
      <c r="D12" s="97">
        <f>SUM(D16:D33)</f>
        <v>23</v>
      </c>
      <c r="F12" s="86" t="s">
        <v>50</v>
      </c>
      <c r="G12" s="78"/>
      <c r="H12" s="78"/>
      <c r="I12" s="102">
        <f>B12+D12</f>
        <v>23</v>
      </c>
      <c r="J12" s="9" t="s">
        <v>55</v>
      </c>
      <c r="K12" s="59" t="s">
        <v>56</v>
      </c>
      <c r="L12" s="9"/>
      <c r="M12" s="9"/>
      <c r="O12" s="240" t="s">
        <v>51</v>
      </c>
      <c r="P12" s="53" t="s">
        <v>39</v>
      </c>
    </row>
    <row r="13" spans="2:16" ht="13.5" customHeight="1">
      <c r="B13" s="90"/>
      <c r="C13" s="90"/>
      <c r="D13" s="98"/>
      <c r="F13" s="91"/>
      <c r="G13" s="92"/>
      <c r="H13" s="92"/>
      <c r="I13" s="99"/>
      <c r="J13" s="93"/>
      <c r="K13" s="59"/>
      <c r="L13" s="9"/>
      <c r="M13" s="9"/>
      <c r="O13" s="53"/>
      <c r="P13" s="53"/>
    </row>
    <row r="14" spans="2:13" ht="13.5" customHeight="1">
      <c r="B14" s="100" t="s">
        <v>47</v>
      </c>
      <c r="C14" s="41"/>
      <c r="D14" s="13"/>
      <c r="E14" s="14" t="s">
        <v>46</v>
      </c>
      <c r="F14" s="14"/>
      <c r="G14" s="237" t="s">
        <v>66</v>
      </c>
      <c r="H14" s="237"/>
      <c r="I14" s="15"/>
      <c r="J14" s="121" t="s">
        <v>31</v>
      </c>
      <c r="K14" s="50" t="s">
        <v>63</v>
      </c>
      <c r="L14" s="16"/>
      <c r="M14" s="16"/>
    </row>
    <row r="15" spans="2:13" ht="13.5" customHeight="1">
      <c r="B15" s="100" t="s">
        <v>47</v>
      </c>
      <c r="C15" s="41"/>
      <c r="D15" s="13"/>
      <c r="E15" s="14" t="s">
        <v>58</v>
      </c>
      <c r="F15" s="14"/>
      <c r="G15" s="118" t="s">
        <v>67</v>
      </c>
      <c r="H15" s="54"/>
      <c r="I15" s="15"/>
      <c r="J15" s="122"/>
      <c r="K15" s="50" t="s">
        <v>63</v>
      </c>
      <c r="L15" s="16"/>
      <c r="M15" s="16"/>
    </row>
    <row r="16" spans="2:16" ht="13.5" customHeight="1">
      <c r="B16" s="115">
        <v>0</v>
      </c>
      <c r="C16" s="116">
        <v>0</v>
      </c>
      <c r="D16" s="117">
        <f>((4-B16)*OR(4-C16))</f>
        <v>4</v>
      </c>
      <c r="E16" s="20" t="s">
        <v>54</v>
      </c>
      <c r="F16" s="20"/>
      <c r="G16" s="238" t="s">
        <v>3</v>
      </c>
      <c r="H16" s="238"/>
      <c r="I16" s="15"/>
      <c r="J16" s="122"/>
      <c r="K16" s="61"/>
      <c r="L16" s="16"/>
      <c r="M16" s="16"/>
      <c r="O16" s="72"/>
      <c r="P16" s="72"/>
    </row>
    <row r="17" spans="2:16" ht="13.5" customHeight="1" thickBot="1">
      <c r="B17" s="115">
        <v>0</v>
      </c>
      <c r="C17" s="114">
        <v>0</v>
      </c>
      <c r="D17" s="117">
        <f>((3-B17)*OR(3-C17))</f>
        <v>3</v>
      </c>
      <c r="E17" s="20" t="s">
        <v>48</v>
      </c>
      <c r="F17" s="20"/>
      <c r="G17" s="238" t="s">
        <v>18</v>
      </c>
      <c r="H17" s="238"/>
      <c r="I17" s="15"/>
      <c r="J17" s="122"/>
      <c r="K17" s="69" t="s">
        <v>71</v>
      </c>
      <c r="M17" s="16"/>
      <c r="O17" s="72"/>
      <c r="P17" s="72"/>
    </row>
    <row r="18" spans="2:16" ht="13.5" customHeight="1" thickBot="1">
      <c r="B18" s="115">
        <v>0</v>
      </c>
      <c r="C18" s="47">
        <v>0</v>
      </c>
      <c r="D18" s="117">
        <f>((3-B18)*OR(3-C18))</f>
        <v>3</v>
      </c>
      <c r="E18" s="20" t="s">
        <v>48</v>
      </c>
      <c r="F18" s="20"/>
      <c r="G18" s="238" t="s">
        <v>19</v>
      </c>
      <c r="H18" s="238"/>
      <c r="I18" s="15"/>
      <c r="J18" s="122"/>
      <c r="K18" s="69" t="s">
        <v>71</v>
      </c>
      <c r="L18" s="16"/>
      <c r="M18" s="16"/>
      <c r="O18" s="72"/>
      <c r="P18" s="72"/>
    </row>
    <row r="19" spans="2:16" ht="13.5" customHeight="1" thickBot="1">
      <c r="B19" s="115">
        <f>MAX(G20:G21)</f>
        <v>0</v>
      </c>
      <c r="C19" s="47">
        <f>MAX(H20:H21)</f>
        <v>0</v>
      </c>
      <c r="D19" s="117">
        <f>(1-B19)*AND(1-C19)</f>
        <v>1</v>
      </c>
      <c r="E19" s="20" t="s">
        <v>49</v>
      </c>
      <c r="F19" s="20"/>
      <c r="G19" s="118" t="s">
        <v>20</v>
      </c>
      <c r="H19" s="118"/>
      <c r="I19" s="15"/>
      <c r="J19" s="121" t="s">
        <v>31</v>
      </c>
      <c r="K19" s="61"/>
      <c r="L19" s="16"/>
      <c r="M19" s="16"/>
      <c r="O19" s="72"/>
      <c r="P19" s="72"/>
    </row>
    <row r="20" spans="2:16" ht="13.5" customHeight="1">
      <c r="B20" s="29"/>
      <c r="C20" s="43"/>
      <c r="D20" s="28"/>
      <c r="G20" s="17">
        <v>0</v>
      </c>
      <c r="H20" s="119" t="s">
        <v>21</v>
      </c>
      <c r="I20" s="19"/>
      <c r="J20" s="122"/>
      <c r="K20" s="60" t="s">
        <v>60</v>
      </c>
      <c r="L20" s="50" t="s">
        <v>59</v>
      </c>
      <c r="M20" s="16"/>
      <c r="O20" s="72"/>
      <c r="P20" s="72"/>
    </row>
    <row r="21" spans="2:16" ht="13.5" customHeight="1" thickBot="1">
      <c r="B21" s="29"/>
      <c r="C21" s="43"/>
      <c r="D21" s="28"/>
      <c r="G21" s="17">
        <v>0</v>
      </c>
      <c r="H21" s="119" t="s">
        <v>72</v>
      </c>
      <c r="I21" s="19"/>
      <c r="J21" s="153"/>
      <c r="K21" s="50" t="s">
        <v>61</v>
      </c>
      <c r="M21" s="16"/>
      <c r="O21" s="72"/>
      <c r="P21" s="72"/>
    </row>
    <row r="22" spans="2:16" ht="13.5" customHeight="1" thickBot="1">
      <c r="B22" s="115">
        <f>MAX(G23:G24)</f>
        <v>0</v>
      </c>
      <c r="C22" s="47">
        <v>0</v>
      </c>
      <c r="D22" s="117">
        <f>((2-B22)*OR(2-C22))</f>
        <v>2</v>
      </c>
      <c r="E22" s="20" t="s">
        <v>40</v>
      </c>
      <c r="F22" s="20"/>
      <c r="G22" s="237" t="s">
        <v>156</v>
      </c>
      <c r="H22" s="237"/>
      <c r="I22" s="15"/>
      <c r="J22" s="121" t="s">
        <v>31</v>
      </c>
      <c r="K22" s="50" t="s">
        <v>80</v>
      </c>
      <c r="L22" s="16"/>
      <c r="M22" s="16"/>
      <c r="O22" s="72"/>
      <c r="P22" s="72"/>
    </row>
    <row r="23" spans="2:16" ht="13.5" customHeight="1">
      <c r="B23" s="29"/>
      <c r="C23" s="43"/>
      <c r="D23" s="28"/>
      <c r="E23" s="20"/>
      <c r="F23" s="20"/>
      <c r="G23" s="17">
        <v>0</v>
      </c>
      <c r="H23" s="119" t="s">
        <v>152</v>
      </c>
      <c r="I23" s="113"/>
      <c r="J23" s="202"/>
      <c r="K23" s="50"/>
      <c r="L23" s="16"/>
      <c r="M23" s="16"/>
      <c r="O23" s="72"/>
      <c r="P23" s="72"/>
    </row>
    <row r="24" spans="2:16" ht="13.5" customHeight="1" thickBot="1">
      <c r="B24" s="29"/>
      <c r="C24" s="43"/>
      <c r="D24" s="28"/>
      <c r="E24" s="20"/>
      <c r="F24" s="20"/>
      <c r="G24" s="17">
        <v>0</v>
      </c>
      <c r="H24" s="119" t="s">
        <v>151</v>
      </c>
      <c r="I24" s="113"/>
      <c r="J24" s="203"/>
      <c r="K24" s="50"/>
      <c r="L24" s="16"/>
      <c r="M24" s="16"/>
      <c r="O24" s="72"/>
      <c r="P24" s="72"/>
    </row>
    <row r="25" spans="2:16" ht="13.5" customHeight="1" thickBot="1">
      <c r="B25" s="115">
        <f>MAX(G26:G27)</f>
        <v>0</v>
      </c>
      <c r="C25" s="47">
        <f>MAX(H26:H27)</f>
        <v>0</v>
      </c>
      <c r="D25" s="117">
        <f>(2-B25)*AND(2-C25)</f>
        <v>2</v>
      </c>
      <c r="E25" s="20" t="s">
        <v>49</v>
      </c>
      <c r="F25" s="20"/>
      <c r="G25" s="118" t="s">
        <v>149</v>
      </c>
      <c r="H25" s="118"/>
      <c r="I25" s="113"/>
      <c r="J25" s="121" t="s">
        <v>31</v>
      </c>
      <c r="K25" s="60"/>
      <c r="L25" s="50"/>
      <c r="M25" s="16"/>
      <c r="O25" s="72"/>
      <c r="P25" s="72"/>
    </row>
    <row r="26" spans="2:16" ht="13.5" customHeight="1">
      <c r="B26" s="29"/>
      <c r="C26" s="43"/>
      <c r="D26" s="28"/>
      <c r="G26" s="17">
        <v>0</v>
      </c>
      <c r="H26" s="119" t="s">
        <v>153</v>
      </c>
      <c r="I26" s="113"/>
      <c r="J26" s="202"/>
      <c r="K26" s="60"/>
      <c r="L26" s="50"/>
      <c r="M26" s="16"/>
      <c r="O26" s="72"/>
      <c r="P26" s="72"/>
    </row>
    <row r="27" spans="2:16" ht="13.5" customHeight="1">
      <c r="B27" s="29"/>
      <c r="C27" s="43"/>
      <c r="D27" s="28"/>
      <c r="G27" s="17">
        <v>0</v>
      </c>
      <c r="H27" s="119" t="s">
        <v>150</v>
      </c>
      <c r="I27" s="113"/>
      <c r="J27" s="203"/>
      <c r="K27" s="60"/>
      <c r="L27" s="50"/>
      <c r="M27" s="16"/>
      <c r="O27" s="72"/>
      <c r="P27" s="72"/>
    </row>
    <row r="28" spans="2:17" ht="13.5" customHeight="1" thickBot="1">
      <c r="B28" s="132"/>
      <c r="C28" s="133"/>
      <c r="D28" s="134"/>
      <c r="E28" s="20"/>
      <c r="F28" s="20"/>
      <c r="G28" s="39" t="s">
        <v>105</v>
      </c>
      <c r="H28" s="39"/>
      <c r="I28" s="113"/>
      <c r="J28" s="144" t="s">
        <v>31</v>
      </c>
      <c r="K28" s="154"/>
      <c r="L28" s="155"/>
      <c r="M28" s="155"/>
      <c r="N28" s="156"/>
      <c r="O28" s="157"/>
      <c r="P28" s="157"/>
      <c r="Q28" s="156"/>
    </row>
    <row r="29" spans="2:16" ht="13.5" customHeight="1" thickBot="1">
      <c r="B29" s="115">
        <f>MAX(G30:G31)</f>
        <v>0</v>
      </c>
      <c r="C29" s="95">
        <v>0</v>
      </c>
      <c r="D29" s="117">
        <f>IF(C29=1,4,IF(C29=2,2,IF(C29=4,1,((4-B29)*AND(4-C29)))))</f>
        <v>4</v>
      </c>
      <c r="E29" s="20" t="s">
        <v>78</v>
      </c>
      <c r="F29" s="20"/>
      <c r="G29" s="39" t="s">
        <v>22</v>
      </c>
      <c r="H29" s="39"/>
      <c r="I29" s="15"/>
      <c r="J29" s="16"/>
      <c r="K29" s="61"/>
      <c r="L29" s="16"/>
      <c r="M29" s="16"/>
      <c r="O29" s="72"/>
      <c r="P29" s="72"/>
    </row>
    <row r="30" spans="2:16" ht="13.5" customHeight="1">
      <c r="B30" s="29"/>
      <c r="C30" s="43"/>
      <c r="D30" s="28"/>
      <c r="F30" s="20"/>
      <c r="G30" s="17">
        <v>0</v>
      </c>
      <c r="H30" s="18" t="s">
        <v>138</v>
      </c>
      <c r="I30" s="19"/>
      <c r="J30" s="16"/>
      <c r="K30" s="61"/>
      <c r="L30" s="16"/>
      <c r="M30" s="16"/>
      <c r="O30" s="72"/>
      <c r="P30" s="72"/>
    </row>
    <row r="31" spans="2:16" ht="13.5" customHeight="1">
      <c r="B31" s="101"/>
      <c r="C31" s="42"/>
      <c r="D31" s="27"/>
      <c r="F31" s="20"/>
      <c r="G31" s="17">
        <v>0</v>
      </c>
      <c r="H31" s="18" t="s">
        <v>23</v>
      </c>
      <c r="I31" s="19"/>
      <c r="J31" s="16"/>
      <c r="K31" s="61"/>
      <c r="L31" s="16"/>
      <c r="M31" s="16"/>
      <c r="O31" s="72"/>
      <c r="P31" s="72"/>
    </row>
    <row r="32" spans="2:16" ht="13.5" customHeight="1" thickBot="1">
      <c r="B32" s="101"/>
      <c r="C32" s="42"/>
      <c r="D32" s="27"/>
      <c r="F32" s="20"/>
      <c r="G32" s="20"/>
      <c r="H32" s="18" t="s">
        <v>161</v>
      </c>
      <c r="I32" s="19"/>
      <c r="J32" s="16"/>
      <c r="K32" s="61"/>
      <c r="L32" s="16"/>
      <c r="M32" s="16"/>
      <c r="O32" s="72"/>
      <c r="P32" s="72"/>
    </row>
    <row r="33" spans="2:16" ht="13.5" customHeight="1">
      <c r="B33" s="115">
        <v>0</v>
      </c>
      <c r="C33" s="135">
        <v>0</v>
      </c>
      <c r="D33" s="117">
        <f>IF(C33=1,3,IF(C33=2,2,IF(C33=4,1,((4-B33)*AND(4-C33)))))</f>
        <v>4</v>
      </c>
      <c r="E33" s="20" t="s">
        <v>42</v>
      </c>
      <c r="F33" s="20"/>
      <c r="G33" s="238" t="s">
        <v>24</v>
      </c>
      <c r="H33" s="238"/>
      <c r="I33" s="15"/>
      <c r="J33" s="21"/>
      <c r="K33" s="61"/>
      <c r="L33" s="16"/>
      <c r="M33" s="16"/>
      <c r="O33" s="72"/>
      <c r="P33" s="72"/>
    </row>
    <row r="34" spans="2:17" ht="13.5" customHeight="1">
      <c r="B34" s="132"/>
      <c r="C34" s="133"/>
      <c r="D34" s="134"/>
      <c r="E34" s="20"/>
      <c r="F34" s="20"/>
      <c r="G34" s="39"/>
      <c r="H34" s="39"/>
      <c r="I34" s="113"/>
      <c r="J34" s="202"/>
      <c r="K34" s="154"/>
      <c r="L34" s="155"/>
      <c r="M34" s="155"/>
      <c r="N34" s="156"/>
      <c r="O34" s="157"/>
      <c r="P34" s="157"/>
      <c r="Q34" s="156"/>
    </row>
    <row r="35" spans="2:16" ht="13.5" customHeight="1">
      <c r="B35" s="1" t="s">
        <v>52</v>
      </c>
      <c r="C35" s="1" t="s">
        <v>1</v>
      </c>
      <c r="D35" s="1" t="s">
        <v>53</v>
      </c>
      <c r="E35" s="20"/>
      <c r="F35" s="20"/>
      <c r="G35" s="39"/>
      <c r="H35" s="39"/>
      <c r="I35" s="15"/>
      <c r="J35" s="16"/>
      <c r="K35" s="61"/>
      <c r="L35" s="16"/>
      <c r="M35" s="16"/>
      <c r="O35" s="72"/>
      <c r="P35" s="72"/>
    </row>
    <row r="36" spans="2:16" ht="13.5" customHeight="1">
      <c r="B36" s="94">
        <f>SUM(B38:B45)</f>
        <v>0</v>
      </c>
      <c r="C36" s="77">
        <f>SUM(C41:C58)</f>
        <v>0</v>
      </c>
      <c r="D36" s="143">
        <f>SUM(D38:D45)</f>
        <v>11</v>
      </c>
      <c r="F36" s="145" t="s">
        <v>108</v>
      </c>
      <c r="G36" s="146"/>
      <c r="H36" s="146"/>
      <c r="I36" s="145">
        <f>B36+D36</f>
        <v>11</v>
      </c>
      <c r="J36" s="152" t="s">
        <v>55</v>
      </c>
      <c r="K36" s="61"/>
      <c r="L36" s="16"/>
      <c r="M36" s="16"/>
      <c r="O36" s="72"/>
      <c r="P36" s="72"/>
    </row>
    <row r="37" spans="2:16" ht="13.5" customHeight="1">
      <c r="B37" s="147"/>
      <c r="C37" s="90"/>
      <c r="D37" s="148"/>
      <c r="F37" s="149"/>
      <c r="G37" s="150"/>
      <c r="H37" s="150"/>
      <c r="I37" s="149"/>
      <c r="J37" s="151"/>
      <c r="K37" s="61"/>
      <c r="L37" s="16"/>
      <c r="M37" s="16"/>
      <c r="O37" s="72"/>
      <c r="P37" s="72"/>
    </row>
    <row r="38" spans="2:16" ht="13.5" customHeight="1">
      <c r="B38" s="115">
        <v>0</v>
      </c>
      <c r="C38" s="137">
        <v>0</v>
      </c>
      <c r="D38" s="117">
        <f>((1-B38)*OR(1-C38))</f>
        <v>1</v>
      </c>
      <c r="E38" s="20" t="s">
        <v>43</v>
      </c>
      <c r="F38" s="20"/>
      <c r="G38" s="237" t="s">
        <v>16</v>
      </c>
      <c r="H38" s="237"/>
      <c r="I38" s="15"/>
      <c r="J38" s="144" t="s">
        <v>31</v>
      </c>
      <c r="K38" s="61"/>
      <c r="L38" s="16"/>
      <c r="M38" s="16"/>
      <c r="O38" s="72"/>
      <c r="P38" s="72"/>
    </row>
    <row r="39" spans="2:16" ht="13.5" customHeight="1" thickBot="1">
      <c r="B39" s="130">
        <f>MAX(G40:G44)</f>
        <v>0</v>
      </c>
      <c r="C39" s="136">
        <v>0</v>
      </c>
      <c r="D39" s="131">
        <f>IF(C39=1,9,IF(C39=2,8,IF(C39=3,7,IF(C39=5,5,((7-B39)*AND(7-C39))))))</f>
        <v>7</v>
      </c>
      <c r="E39" s="20" t="s">
        <v>44</v>
      </c>
      <c r="F39" s="20"/>
      <c r="G39" s="118" t="s">
        <v>25</v>
      </c>
      <c r="H39" s="39"/>
      <c r="I39" s="15"/>
      <c r="J39" s="121" t="s">
        <v>31</v>
      </c>
      <c r="K39" s="60" t="s">
        <v>81</v>
      </c>
      <c r="L39" s="50" t="s">
        <v>82</v>
      </c>
      <c r="M39" s="16"/>
      <c r="O39" s="72"/>
      <c r="P39" s="72"/>
    </row>
    <row r="40" spans="2:16" ht="13.5" customHeight="1">
      <c r="B40" s="29"/>
      <c r="C40" s="43"/>
      <c r="D40" s="28"/>
      <c r="E40" s="20"/>
      <c r="F40" s="20"/>
      <c r="G40" s="17">
        <v>0</v>
      </c>
      <c r="H40" s="18" t="s">
        <v>70</v>
      </c>
      <c r="I40" s="19"/>
      <c r="J40" s="16"/>
      <c r="K40" s="60" t="s">
        <v>62</v>
      </c>
      <c r="L40" s="50" t="s">
        <v>79</v>
      </c>
      <c r="M40" s="16"/>
      <c r="O40" s="72"/>
      <c r="P40" s="72"/>
    </row>
    <row r="41" spans="2:16" ht="13.5" customHeight="1">
      <c r="B41" s="29"/>
      <c r="C41" s="43"/>
      <c r="D41" s="28"/>
      <c r="E41" s="20"/>
      <c r="F41" s="20"/>
      <c r="G41" s="17">
        <v>0</v>
      </c>
      <c r="H41" s="18" t="s">
        <v>69</v>
      </c>
      <c r="I41" s="19"/>
      <c r="J41" s="16"/>
      <c r="K41" s="61"/>
      <c r="L41" s="16"/>
      <c r="M41" s="16"/>
      <c r="O41" s="72"/>
      <c r="P41" s="72"/>
    </row>
    <row r="42" spans="2:16" ht="13.5" customHeight="1">
      <c r="B42" s="29"/>
      <c r="C42" s="43"/>
      <c r="D42" s="28"/>
      <c r="E42" s="20"/>
      <c r="F42" s="20"/>
      <c r="G42" s="17">
        <v>0</v>
      </c>
      <c r="H42" s="18" t="s">
        <v>68</v>
      </c>
      <c r="I42" s="19"/>
      <c r="J42" s="16"/>
      <c r="K42" s="61"/>
      <c r="L42" s="16"/>
      <c r="M42" s="16"/>
      <c r="O42" s="72"/>
      <c r="P42" s="72"/>
    </row>
    <row r="43" spans="2:16" ht="13.5" customHeight="1">
      <c r="B43" s="29"/>
      <c r="C43" s="43"/>
      <c r="D43" s="28"/>
      <c r="E43" s="20"/>
      <c r="F43" s="20"/>
      <c r="G43" s="17">
        <v>0</v>
      </c>
      <c r="H43" s="18" t="s">
        <v>94</v>
      </c>
      <c r="I43" s="19"/>
      <c r="J43" s="16"/>
      <c r="K43" s="61"/>
      <c r="L43" s="16"/>
      <c r="M43" s="16"/>
      <c r="O43" s="72"/>
      <c r="P43" s="72"/>
    </row>
    <row r="44" spans="2:16" ht="13.5" customHeight="1">
      <c r="B44" s="101"/>
      <c r="C44" s="42"/>
      <c r="D44" s="27"/>
      <c r="E44" s="22"/>
      <c r="F44" s="22"/>
      <c r="G44" s="17">
        <v>0</v>
      </c>
      <c r="H44" s="18" t="s">
        <v>95</v>
      </c>
      <c r="I44" s="19"/>
      <c r="J44" s="120"/>
      <c r="K44" s="61"/>
      <c r="L44" s="16"/>
      <c r="M44" s="16"/>
      <c r="O44" s="72"/>
      <c r="P44" s="72"/>
    </row>
    <row r="45" spans="2:16" ht="13.5" customHeight="1">
      <c r="B45" s="115">
        <f>MAX(G46:G47)</f>
        <v>0</v>
      </c>
      <c r="C45" s="139">
        <v>0</v>
      </c>
      <c r="D45" s="117">
        <f>IF(C45=1,9,IF(C45=2,8,IF(C45=3,7,IF(C45=5,5,((3-B45)*AND(3-C45))))))</f>
        <v>3</v>
      </c>
      <c r="E45" s="28"/>
      <c r="F45" s="28"/>
      <c r="G45" s="138" t="s">
        <v>141</v>
      </c>
      <c r="H45" s="28"/>
      <c r="I45" s="28"/>
      <c r="J45" s="16"/>
      <c r="K45" s="61"/>
      <c r="L45" s="16"/>
      <c r="M45" s="16"/>
      <c r="O45" s="72"/>
      <c r="P45" s="72"/>
    </row>
    <row r="46" spans="2:16" ht="13.5" customHeight="1">
      <c r="B46" s="132"/>
      <c r="C46" s="133"/>
      <c r="D46" s="134"/>
      <c r="E46" s="28"/>
      <c r="F46" s="28"/>
      <c r="G46" s="17">
        <v>0</v>
      </c>
      <c r="H46" s="18" t="s">
        <v>155</v>
      </c>
      <c r="I46" s="28"/>
      <c r="J46" s="16"/>
      <c r="K46" s="61"/>
      <c r="L46" s="16"/>
      <c r="M46" s="16"/>
      <c r="O46" s="72"/>
      <c r="P46" s="72"/>
    </row>
    <row r="47" spans="2:16" ht="13.5" customHeight="1">
      <c r="B47" s="132"/>
      <c r="C47" s="133"/>
      <c r="D47" s="134"/>
      <c r="E47" s="28"/>
      <c r="F47" s="28"/>
      <c r="G47" s="17">
        <v>0</v>
      </c>
      <c r="H47" s="140" t="s">
        <v>106</v>
      </c>
      <c r="I47" s="28"/>
      <c r="J47" s="16"/>
      <c r="K47" s="61"/>
      <c r="L47" s="16"/>
      <c r="M47" s="16"/>
      <c r="O47" s="72"/>
      <c r="P47" s="72"/>
    </row>
    <row r="48" spans="2:13" s="232" customFormat="1" ht="13.5" customHeight="1">
      <c r="B48" s="225"/>
      <c r="C48" s="226"/>
      <c r="D48" s="227"/>
      <c r="E48" s="228"/>
      <c r="F48" s="228"/>
      <c r="G48" s="224"/>
      <c r="H48" s="229"/>
      <c r="I48" s="228"/>
      <c r="J48" s="230"/>
      <c r="K48" s="231"/>
      <c r="L48" s="230"/>
      <c r="M48" s="230"/>
    </row>
    <row r="49" spans="2:16" ht="13.5" customHeight="1">
      <c r="B49" s="1" t="s">
        <v>52</v>
      </c>
      <c r="C49" s="1" t="s">
        <v>26</v>
      </c>
      <c r="D49" s="1" t="s">
        <v>53</v>
      </c>
      <c r="E49" s="2"/>
      <c r="F49" s="2"/>
      <c r="G49" s="3"/>
      <c r="H49" s="3"/>
      <c r="I49" s="4"/>
      <c r="J49" s="5"/>
      <c r="K49" s="61"/>
      <c r="L49" s="16"/>
      <c r="M49" s="16"/>
      <c r="O49" s="72"/>
      <c r="P49" s="72"/>
    </row>
    <row r="50" spans="2:13" ht="13.5" customHeight="1">
      <c r="B50" s="6">
        <f>SUM(B52:B59)</f>
        <v>0</v>
      </c>
      <c r="C50" s="6">
        <f>SUM(C52:C59)</f>
        <v>0</v>
      </c>
      <c r="D50" s="26">
        <f>SUM(D52:D59)</f>
        <v>9</v>
      </c>
      <c r="F50" s="7" t="s">
        <v>57</v>
      </c>
      <c r="G50" s="87"/>
      <c r="H50" s="8"/>
      <c r="I50" s="102">
        <f>B50+D50</f>
        <v>9</v>
      </c>
      <c r="J50" s="9" t="s">
        <v>55</v>
      </c>
      <c r="K50" s="62"/>
      <c r="L50" s="5"/>
      <c r="M50" s="5"/>
    </row>
    <row r="51" spans="2:13" ht="13.5" customHeight="1" thickBot="1">
      <c r="B51" s="30"/>
      <c r="C51" s="44"/>
      <c r="D51" s="31"/>
      <c r="E51" s="10"/>
      <c r="F51" s="10"/>
      <c r="G51" s="32"/>
      <c r="H51" s="33"/>
      <c r="I51" s="11"/>
      <c r="J51" s="12"/>
      <c r="K51" s="59" t="s">
        <v>56</v>
      </c>
      <c r="L51" s="9"/>
      <c r="M51" s="9"/>
    </row>
    <row r="52" spans="2:13" ht="13.5" customHeight="1" thickBot="1">
      <c r="B52" s="115">
        <v>0</v>
      </c>
      <c r="C52" s="48">
        <v>0</v>
      </c>
      <c r="D52" s="117">
        <f>(1-B52)*OR(1-C52)</f>
        <v>1</v>
      </c>
      <c r="E52" s="20" t="s">
        <v>54</v>
      </c>
      <c r="F52" s="20"/>
      <c r="G52" s="237" t="s">
        <v>89</v>
      </c>
      <c r="H52" s="242"/>
      <c r="I52" s="15"/>
      <c r="J52" s="121" t="s">
        <v>31</v>
      </c>
      <c r="K52" s="63"/>
      <c r="L52" s="12"/>
      <c r="M52" s="12"/>
    </row>
    <row r="53" spans="2:13" ht="13.5" customHeight="1" thickBot="1">
      <c r="B53" s="115">
        <f>MAX(G54:G55)</f>
        <v>0</v>
      </c>
      <c r="C53" s="48">
        <v>0</v>
      </c>
      <c r="D53" s="117">
        <f>((2-B53)*OR(2-C53))</f>
        <v>2</v>
      </c>
      <c r="E53" s="20" t="s">
        <v>48</v>
      </c>
      <c r="F53" s="20"/>
      <c r="G53" s="237" t="s">
        <v>27</v>
      </c>
      <c r="H53" s="237"/>
      <c r="I53" s="15"/>
      <c r="J53" s="121" t="s">
        <v>31</v>
      </c>
      <c r="K53" s="60" t="s">
        <v>83</v>
      </c>
      <c r="L53" s="16"/>
      <c r="M53" s="16"/>
    </row>
    <row r="54" spans="2:13" ht="13.5" customHeight="1">
      <c r="B54" s="29"/>
      <c r="C54" s="43"/>
      <c r="D54" s="28"/>
      <c r="G54" s="17">
        <v>0</v>
      </c>
      <c r="H54" s="18" t="s">
        <v>28</v>
      </c>
      <c r="I54" s="19"/>
      <c r="J54" s="122"/>
      <c r="K54" s="60" t="s">
        <v>84</v>
      </c>
      <c r="L54" s="16"/>
      <c r="M54" s="16"/>
    </row>
    <row r="55" spans="2:13" ht="13.5" customHeight="1" thickBot="1">
      <c r="B55" s="29"/>
      <c r="C55" s="43"/>
      <c r="D55" s="28"/>
      <c r="G55" s="17">
        <v>0</v>
      </c>
      <c r="H55" s="18" t="s">
        <v>29</v>
      </c>
      <c r="I55" s="19"/>
      <c r="J55" s="122"/>
      <c r="K55" s="61"/>
      <c r="L55" s="16"/>
      <c r="M55" s="16"/>
    </row>
    <row r="56" spans="2:13" ht="13.5" customHeight="1" thickBot="1">
      <c r="B56" s="115">
        <v>0</v>
      </c>
      <c r="C56" s="48">
        <v>0</v>
      </c>
      <c r="D56" s="117">
        <f>(2-B56)*OR(2-C56)</f>
        <v>2</v>
      </c>
      <c r="E56" s="20" t="s">
        <v>49</v>
      </c>
      <c r="F56" s="20"/>
      <c r="G56" s="237" t="s">
        <v>90</v>
      </c>
      <c r="H56" s="237"/>
      <c r="I56" s="15"/>
      <c r="J56" s="121" t="s">
        <v>31</v>
      </c>
      <c r="K56" s="61"/>
      <c r="L56" s="16"/>
      <c r="M56" s="16"/>
    </row>
    <row r="57" spans="2:15" ht="13.5" customHeight="1" thickBot="1">
      <c r="B57" s="115">
        <v>0</v>
      </c>
      <c r="C57" s="48">
        <v>0</v>
      </c>
      <c r="D57" s="117">
        <f>(1-B57)*OR(1-C57)</f>
        <v>1</v>
      </c>
      <c r="E57" s="20" t="s">
        <v>40</v>
      </c>
      <c r="F57" s="20"/>
      <c r="G57" s="237" t="s">
        <v>91</v>
      </c>
      <c r="H57" s="241"/>
      <c r="I57" s="15"/>
      <c r="J57" s="121" t="s">
        <v>31</v>
      </c>
      <c r="K57" s="50" t="s">
        <v>64</v>
      </c>
      <c r="L57" s="16"/>
      <c r="M57" s="16"/>
      <c r="O57" s="51"/>
    </row>
    <row r="58" spans="2:13" ht="13.5" customHeight="1" thickBot="1">
      <c r="B58" s="115">
        <v>0</v>
      </c>
      <c r="C58" s="48">
        <v>0</v>
      </c>
      <c r="D58" s="117">
        <f>(1-B58)*OR(1-C58)</f>
        <v>1</v>
      </c>
      <c r="E58" s="20" t="s">
        <v>41</v>
      </c>
      <c r="F58" s="20"/>
      <c r="G58" s="238" t="s">
        <v>0</v>
      </c>
      <c r="H58" s="238"/>
      <c r="I58" s="15"/>
      <c r="J58" s="122"/>
      <c r="K58" s="61"/>
      <c r="L58" s="16"/>
      <c r="M58" s="16"/>
    </row>
    <row r="59" spans="2:15" ht="13.5" customHeight="1" thickBot="1">
      <c r="B59" s="115">
        <f>MAX(G60:G61)</f>
        <v>0</v>
      </c>
      <c r="C59" s="45">
        <v>0</v>
      </c>
      <c r="D59" s="117">
        <f>((2-B59)*OR(2-C59))</f>
        <v>2</v>
      </c>
      <c r="E59" s="20" t="s">
        <v>78</v>
      </c>
      <c r="F59" s="20"/>
      <c r="G59" s="237" t="s">
        <v>73</v>
      </c>
      <c r="H59" s="237"/>
      <c r="I59" s="15"/>
      <c r="J59" s="219" t="s">
        <v>31</v>
      </c>
      <c r="K59" s="61"/>
      <c r="L59" s="16"/>
      <c r="M59" s="16"/>
      <c r="O59" s="51"/>
    </row>
    <row r="60" spans="2:13" ht="13.5" customHeight="1">
      <c r="B60" s="29"/>
      <c r="C60" s="43"/>
      <c r="D60" s="28"/>
      <c r="E60" s="20"/>
      <c r="F60" s="20"/>
      <c r="G60" s="17">
        <v>0</v>
      </c>
      <c r="H60" s="18" t="s">
        <v>169</v>
      </c>
      <c r="I60" s="19"/>
      <c r="J60" s="16"/>
      <c r="K60" s="60" t="s">
        <v>85</v>
      </c>
      <c r="L60" s="16"/>
      <c r="M60" s="16"/>
    </row>
    <row r="61" spans="2:13" ht="13.5" customHeight="1">
      <c r="B61" s="29"/>
      <c r="C61" s="43"/>
      <c r="D61" s="28"/>
      <c r="E61" s="20"/>
      <c r="F61" s="20"/>
      <c r="G61" s="17">
        <v>0</v>
      </c>
      <c r="H61" s="18" t="s">
        <v>170</v>
      </c>
      <c r="I61" s="70"/>
      <c r="J61" s="16"/>
      <c r="K61" s="61"/>
      <c r="L61" s="16"/>
      <c r="M61" s="16"/>
    </row>
    <row r="62" spans="2:13" ht="13.5" customHeight="1">
      <c r="B62" s="29"/>
      <c r="C62" s="43"/>
      <c r="D62" s="28"/>
      <c r="E62" s="20"/>
      <c r="F62" s="20"/>
      <c r="G62" s="224"/>
      <c r="H62" s="18"/>
      <c r="I62" s="70"/>
      <c r="J62" s="16"/>
      <c r="K62" s="61"/>
      <c r="L62" s="16"/>
      <c r="M62" s="16"/>
    </row>
    <row r="63" spans="2:13" ht="13.5" customHeight="1">
      <c r="B63" s="1" t="s">
        <v>52</v>
      </c>
      <c r="C63" s="1" t="s">
        <v>1</v>
      </c>
      <c r="D63" s="1" t="s">
        <v>53</v>
      </c>
      <c r="E63" s="2"/>
      <c r="F63" s="2"/>
      <c r="G63" s="3"/>
      <c r="H63" s="3"/>
      <c r="I63" s="4"/>
      <c r="J63" s="5"/>
      <c r="K63" s="64"/>
      <c r="L63" s="28"/>
      <c r="M63" s="28"/>
    </row>
    <row r="64" spans="2:13" ht="13.5" customHeight="1">
      <c r="B64" s="6">
        <f>SUM(B66:B71)</f>
        <v>0</v>
      </c>
      <c r="C64" s="6">
        <f>SUM(C66:C71)</f>
        <v>0</v>
      </c>
      <c r="D64" s="26">
        <f>SUM(D66:D71)</f>
        <v>6</v>
      </c>
      <c r="F64" s="7" t="s">
        <v>45</v>
      </c>
      <c r="G64" s="88"/>
      <c r="H64" s="8"/>
      <c r="I64" s="102">
        <f>B64+D64</f>
        <v>6</v>
      </c>
      <c r="J64" s="9" t="s">
        <v>55</v>
      </c>
      <c r="K64" s="62"/>
      <c r="L64" s="5"/>
      <c r="M64" s="5"/>
    </row>
    <row r="65" spans="2:13" ht="13.5" customHeight="1" thickBot="1">
      <c r="B65" s="30"/>
      <c r="C65" s="44"/>
      <c r="D65" s="31"/>
      <c r="E65" s="10"/>
      <c r="F65" s="10"/>
      <c r="G65" s="32"/>
      <c r="H65" s="33"/>
      <c r="I65" s="11"/>
      <c r="J65" s="12"/>
      <c r="K65" s="59" t="s">
        <v>56</v>
      </c>
      <c r="L65" s="9"/>
      <c r="M65" s="9"/>
    </row>
    <row r="66" spans="2:13" ht="13.5" customHeight="1" thickBot="1">
      <c r="B66" s="115">
        <v>0</v>
      </c>
      <c r="C66" s="48">
        <v>0</v>
      </c>
      <c r="D66" s="117">
        <f aca="true" t="shared" si="0" ref="D66:D71">(1-B66)*OR(1-C66)</f>
        <v>1</v>
      </c>
      <c r="E66" s="20" t="s">
        <v>54</v>
      </c>
      <c r="F66" s="20"/>
      <c r="G66" s="237" t="s">
        <v>33</v>
      </c>
      <c r="H66" s="237"/>
      <c r="I66" s="49"/>
      <c r="J66" s="121" t="s">
        <v>31</v>
      </c>
      <c r="K66" s="63"/>
      <c r="L66" s="12"/>
      <c r="M66" s="12"/>
    </row>
    <row r="67" spans="2:13" ht="13.5" customHeight="1" thickBot="1">
      <c r="B67" s="115">
        <v>0</v>
      </c>
      <c r="C67" s="48">
        <v>0</v>
      </c>
      <c r="D67" s="117">
        <f t="shared" si="0"/>
        <v>1</v>
      </c>
      <c r="E67" s="20" t="s">
        <v>48</v>
      </c>
      <c r="F67" s="20"/>
      <c r="G67" s="237" t="s">
        <v>76</v>
      </c>
      <c r="H67" s="237"/>
      <c r="I67" s="49"/>
      <c r="J67" s="121" t="s">
        <v>31</v>
      </c>
      <c r="K67" s="71" t="s">
        <v>2</v>
      </c>
      <c r="L67" s="21"/>
      <c r="M67" s="21"/>
    </row>
    <row r="68" spans="2:13" ht="13.5" customHeight="1" thickBot="1">
      <c r="B68" s="115">
        <v>0</v>
      </c>
      <c r="C68" s="48">
        <v>0</v>
      </c>
      <c r="D68" s="117">
        <f t="shared" si="0"/>
        <v>1</v>
      </c>
      <c r="E68" s="20" t="s">
        <v>49</v>
      </c>
      <c r="F68" s="20"/>
      <c r="G68" s="237" t="s">
        <v>75</v>
      </c>
      <c r="H68" s="237"/>
      <c r="I68" s="49"/>
      <c r="J68" s="121" t="s">
        <v>31</v>
      </c>
      <c r="K68" s="65"/>
      <c r="L68" s="21"/>
      <c r="M68" s="21"/>
    </row>
    <row r="69" spans="2:13" ht="13.5" customHeight="1" thickBot="1">
      <c r="B69" s="115">
        <v>0</v>
      </c>
      <c r="C69" s="48">
        <v>0</v>
      </c>
      <c r="D69" s="117">
        <f t="shared" si="0"/>
        <v>1</v>
      </c>
      <c r="E69" s="20" t="s">
        <v>40</v>
      </c>
      <c r="F69" s="20"/>
      <c r="G69" s="237" t="s">
        <v>77</v>
      </c>
      <c r="H69" s="237"/>
      <c r="I69" s="49"/>
      <c r="J69" s="121" t="s">
        <v>31</v>
      </c>
      <c r="K69" s="65"/>
      <c r="L69" s="21"/>
      <c r="M69" s="21"/>
    </row>
    <row r="70" spans="2:13" ht="13.5" customHeight="1" thickBot="1">
      <c r="B70" s="115">
        <v>0</v>
      </c>
      <c r="C70" s="48">
        <v>0</v>
      </c>
      <c r="D70" s="117">
        <f t="shared" si="0"/>
        <v>1</v>
      </c>
      <c r="E70" s="20" t="s">
        <v>41</v>
      </c>
      <c r="F70" s="20"/>
      <c r="G70" s="237" t="s">
        <v>93</v>
      </c>
      <c r="H70" s="241"/>
      <c r="I70" s="49"/>
      <c r="J70" s="121" t="s">
        <v>31</v>
      </c>
      <c r="K70" s="69"/>
      <c r="L70" s="21"/>
      <c r="M70" s="21"/>
    </row>
    <row r="71" spans="2:13" ht="13.5" customHeight="1" thickBot="1">
      <c r="B71" s="115">
        <v>0</v>
      </c>
      <c r="C71" s="48">
        <v>0</v>
      </c>
      <c r="D71" s="117">
        <f t="shared" si="0"/>
        <v>1</v>
      </c>
      <c r="E71" s="20" t="s">
        <v>78</v>
      </c>
      <c r="F71" s="20"/>
      <c r="G71" s="237" t="s">
        <v>92</v>
      </c>
      <c r="H71" s="239"/>
      <c r="I71" s="49"/>
      <c r="J71" s="121" t="s">
        <v>31</v>
      </c>
      <c r="K71" s="69" t="s">
        <v>74</v>
      </c>
      <c r="L71" s="21"/>
      <c r="M71" s="21"/>
    </row>
    <row r="72" spans="2:13" ht="13.5" customHeight="1">
      <c r="B72" s="28"/>
      <c r="C72" s="43"/>
      <c r="D72" s="28"/>
      <c r="E72" s="28"/>
      <c r="F72" s="28"/>
      <c r="G72" s="28"/>
      <c r="H72" s="28"/>
      <c r="I72" s="28"/>
      <c r="J72" s="28"/>
      <c r="K72" s="69" t="s">
        <v>74</v>
      </c>
      <c r="L72" s="21"/>
      <c r="M72" s="21"/>
    </row>
    <row r="73" spans="2:13" ht="13.5" customHeight="1">
      <c r="B73" s="1" t="s">
        <v>52</v>
      </c>
      <c r="C73" s="1" t="s">
        <v>34</v>
      </c>
      <c r="D73" s="1" t="s">
        <v>53</v>
      </c>
      <c r="E73" s="28"/>
      <c r="F73" s="28"/>
      <c r="G73" s="28"/>
      <c r="H73" s="112"/>
      <c r="I73" s="28"/>
      <c r="J73" s="21"/>
      <c r="K73" s="64"/>
      <c r="L73" s="28"/>
      <c r="M73" s="28"/>
    </row>
    <row r="74" spans="2:13" ht="13.5" customHeight="1">
      <c r="B74" s="6">
        <f>SUM(B76:B81)</f>
        <v>0</v>
      </c>
      <c r="C74" s="6">
        <f>SUM(C76:C81)</f>
        <v>0</v>
      </c>
      <c r="D74" s="26">
        <f>SUM(D76:D81)</f>
        <v>6</v>
      </c>
      <c r="F74" s="7" t="s">
        <v>35</v>
      </c>
      <c r="G74" s="88"/>
      <c r="H74" s="8"/>
      <c r="I74" s="102">
        <f>B74+D74</f>
        <v>6</v>
      </c>
      <c r="J74" s="9" t="s">
        <v>55</v>
      </c>
      <c r="K74" s="65"/>
      <c r="L74" s="21"/>
      <c r="M74" s="21"/>
    </row>
    <row r="75" spans="2:13" ht="13.5" customHeight="1" thickBot="1">
      <c r="B75" s="30"/>
      <c r="C75" s="44"/>
      <c r="D75" s="31"/>
      <c r="E75" s="10"/>
      <c r="F75" s="10"/>
      <c r="G75" s="32"/>
      <c r="H75" s="33"/>
      <c r="I75" s="11"/>
      <c r="J75" s="28"/>
      <c r="K75" s="59" t="s">
        <v>56</v>
      </c>
      <c r="L75" s="9"/>
      <c r="M75" s="9"/>
    </row>
    <row r="76" spans="2:13" ht="13.5" customHeight="1" thickBot="1">
      <c r="B76" s="115">
        <v>0</v>
      </c>
      <c r="C76" s="45">
        <v>0</v>
      </c>
      <c r="D76" s="117">
        <f>(1-B76)*OR(1-C76)</f>
        <v>1</v>
      </c>
      <c r="E76" s="20" t="s">
        <v>54</v>
      </c>
      <c r="F76" s="20"/>
      <c r="G76" s="39" t="s">
        <v>12</v>
      </c>
      <c r="H76" s="14"/>
      <c r="I76" s="15"/>
      <c r="J76" s="21"/>
      <c r="K76" s="64"/>
      <c r="L76" s="28"/>
      <c r="M76" s="28"/>
    </row>
    <row r="77" spans="2:13" ht="13.5" customHeight="1" thickBot="1">
      <c r="B77" s="115">
        <v>0</v>
      </c>
      <c r="C77" s="137">
        <v>0</v>
      </c>
      <c r="D77" s="117">
        <f>(1-B77)*OR(1-C77)</f>
        <v>1</v>
      </c>
      <c r="E77" s="20" t="s">
        <v>43</v>
      </c>
      <c r="F77" s="20"/>
      <c r="G77" s="216" t="s">
        <v>154</v>
      </c>
      <c r="I77" s="15"/>
      <c r="J77" s="122"/>
      <c r="K77" s="50"/>
      <c r="L77" s="16"/>
      <c r="M77" s="16"/>
    </row>
    <row r="78" spans="2:13" ht="13.5" customHeight="1" thickBot="1">
      <c r="B78" s="115">
        <v>0</v>
      </c>
      <c r="C78" s="45">
        <v>0</v>
      </c>
      <c r="D78" s="117">
        <f>(1-B78)*OR(1-C78)</f>
        <v>1</v>
      </c>
      <c r="E78" s="20" t="s">
        <v>54</v>
      </c>
      <c r="F78" s="20"/>
      <c r="G78" s="216" t="s">
        <v>148</v>
      </c>
      <c r="H78" s="14"/>
      <c r="I78" s="15"/>
      <c r="J78" s="219" t="s">
        <v>31</v>
      </c>
      <c r="K78" s="64"/>
      <c r="L78" s="28"/>
      <c r="M78" s="28"/>
    </row>
    <row r="79" spans="2:13" ht="13.5" customHeight="1" thickBot="1">
      <c r="B79" s="115">
        <v>0</v>
      </c>
      <c r="C79" s="45">
        <v>0</v>
      </c>
      <c r="D79" s="117">
        <f>(1-B79)*OR(1-C79)</f>
        <v>1</v>
      </c>
      <c r="E79" s="20" t="s">
        <v>54</v>
      </c>
      <c r="F79" s="20"/>
      <c r="G79" s="216" t="s">
        <v>165</v>
      </c>
      <c r="H79" s="14"/>
      <c r="I79" s="49"/>
      <c r="J79" s="219" t="s">
        <v>31</v>
      </c>
      <c r="K79" s="64"/>
      <c r="L79" s="28"/>
      <c r="M79" s="28"/>
    </row>
    <row r="80" spans="2:13" ht="13.5" customHeight="1" thickBot="1">
      <c r="B80" s="115">
        <f>MAX(G81:G82)</f>
        <v>0</v>
      </c>
      <c r="C80" s="45">
        <v>0</v>
      </c>
      <c r="D80" s="117">
        <f>((2-B80)*OR(2-C80))</f>
        <v>2</v>
      </c>
      <c r="E80" s="20" t="s">
        <v>78</v>
      </c>
      <c r="F80" s="20"/>
      <c r="G80" s="237" t="s">
        <v>163</v>
      </c>
      <c r="H80" s="237"/>
      <c r="I80" s="15"/>
      <c r="J80" s="21"/>
      <c r="K80" s="64"/>
      <c r="L80" s="28"/>
      <c r="M80" s="28"/>
    </row>
    <row r="81" spans="2:13" ht="13.5" customHeight="1">
      <c r="B81" s="29"/>
      <c r="C81" s="43"/>
      <c r="D81" s="28"/>
      <c r="E81" s="20"/>
      <c r="F81" s="20"/>
      <c r="G81" s="17">
        <v>0</v>
      </c>
      <c r="H81" s="18" t="s">
        <v>166</v>
      </c>
      <c r="I81" s="15"/>
      <c r="J81" s="21"/>
      <c r="K81" s="64"/>
      <c r="L81" s="28"/>
      <c r="M81" s="28"/>
    </row>
    <row r="82" spans="2:11" ht="13.5" customHeight="1">
      <c r="B82" s="29"/>
      <c r="C82" s="43"/>
      <c r="D82" s="28"/>
      <c r="E82" s="20"/>
      <c r="F82" s="20"/>
      <c r="G82" s="17">
        <v>0</v>
      </c>
      <c r="H82" s="18" t="s">
        <v>167</v>
      </c>
      <c r="I82" s="15"/>
      <c r="J82" s="200"/>
      <c r="K82" s="65"/>
    </row>
    <row r="83" spans="2:11" ht="13.5" customHeight="1">
      <c r="B83" s="29"/>
      <c r="C83" s="43"/>
      <c r="D83" s="28"/>
      <c r="E83" s="20"/>
      <c r="F83" s="20"/>
      <c r="G83" s="224"/>
      <c r="H83" s="18"/>
      <c r="I83" s="15"/>
      <c r="J83" s="200"/>
      <c r="K83" s="65"/>
    </row>
    <row r="84" spans="2:9" ht="13.5" customHeight="1">
      <c r="B84" s="1" t="s">
        <v>52</v>
      </c>
      <c r="C84" s="1" t="s">
        <v>36</v>
      </c>
      <c r="D84" s="1" t="s">
        <v>53</v>
      </c>
      <c r="E84" s="28"/>
      <c r="F84" s="28"/>
      <c r="G84" s="28"/>
      <c r="H84" s="28"/>
      <c r="I84" s="28"/>
    </row>
    <row r="85" spans="2:15" ht="13.5" customHeight="1">
      <c r="B85" s="222">
        <f>B87</f>
        <v>0</v>
      </c>
      <c r="C85" s="6">
        <f>SUM(C87)</f>
        <v>0</v>
      </c>
      <c r="D85" s="26">
        <f>SUM(D87)</f>
        <v>5</v>
      </c>
      <c r="F85" s="7" t="s">
        <v>107</v>
      </c>
      <c r="G85" s="88"/>
      <c r="H85" s="8"/>
      <c r="I85" s="102">
        <f>B85+D85</f>
        <v>5</v>
      </c>
      <c r="J85" s="9" t="s">
        <v>55</v>
      </c>
      <c r="N85" s="4"/>
      <c r="O85" s="5"/>
    </row>
    <row r="86" spans="2:13" ht="13.5" customHeight="1" thickBot="1">
      <c r="B86" s="30"/>
      <c r="C86" s="44"/>
      <c r="D86" s="31"/>
      <c r="E86" s="10"/>
      <c r="F86" s="10"/>
      <c r="G86" s="32"/>
      <c r="H86" s="33"/>
      <c r="I86" s="11"/>
      <c r="J86" s="12"/>
      <c r="K86" s="59" t="s">
        <v>56</v>
      </c>
      <c r="L86" s="9"/>
      <c r="M86" s="9"/>
    </row>
    <row r="87" spans="2:17" ht="13.5" customHeight="1" thickBot="1">
      <c r="B87" s="218">
        <f>SUM(G88:G95)</f>
        <v>0</v>
      </c>
      <c r="C87" s="45">
        <v>0</v>
      </c>
      <c r="D87" s="220">
        <f>5-B87</f>
        <v>5</v>
      </c>
      <c r="E87" s="20" t="s">
        <v>54</v>
      </c>
      <c r="F87" s="20"/>
      <c r="G87" s="34" t="s">
        <v>171</v>
      </c>
      <c r="H87" s="35"/>
      <c r="I87" s="193"/>
      <c r="J87" s="217"/>
      <c r="K87" s="194"/>
      <c r="L87" s="195"/>
      <c r="M87" s="195"/>
      <c r="N87" s="196"/>
      <c r="O87" s="196"/>
      <c r="P87" s="196"/>
      <c r="Q87" s="196"/>
    </row>
    <row r="88" spans="2:17" ht="13.5" customHeight="1">
      <c r="B88" s="28"/>
      <c r="C88" s="43"/>
      <c r="D88" s="28"/>
      <c r="E88" s="28"/>
      <c r="F88" s="28"/>
      <c r="G88" s="199">
        <v>0</v>
      </c>
      <c r="H88" s="119" t="s">
        <v>162</v>
      </c>
      <c r="I88" s="198"/>
      <c r="J88" s="202"/>
      <c r="K88" s="154"/>
      <c r="L88" s="155"/>
      <c r="M88" s="155"/>
      <c r="N88" s="52"/>
      <c r="O88" s="196"/>
      <c r="P88" s="196"/>
      <c r="Q88" s="196"/>
    </row>
    <row r="89" spans="2:17" ht="13.5" customHeight="1">
      <c r="B89" s="28"/>
      <c r="C89" s="43"/>
      <c r="D89" s="28"/>
      <c r="E89" s="28"/>
      <c r="F89" s="28"/>
      <c r="G89" s="199">
        <v>0</v>
      </c>
      <c r="H89" s="55" t="s">
        <v>168</v>
      </c>
      <c r="I89" s="197"/>
      <c r="J89" s="202"/>
      <c r="K89" s="154"/>
      <c r="L89" s="155"/>
      <c r="M89" s="155"/>
      <c r="N89" s="196"/>
      <c r="O89" s="196"/>
      <c r="P89" s="196"/>
      <c r="Q89" s="196"/>
    </row>
    <row r="90" spans="2:17" ht="13.5" customHeight="1">
      <c r="B90" s="28"/>
      <c r="C90" s="43"/>
      <c r="D90" s="28"/>
      <c r="E90" s="28"/>
      <c r="F90" s="28"/>
      <c r="G90" s="199">
        <v>0</v>
      </c>
      <c r="H90" s="239" t="s">
        <v>164</v>
      </c>
      <c r="I90" s="239"/>
      <c r="J90" s="202"/>
      <c r="K90" s="154"/>
      <c r="L90" s="155"/>
      <c r="M90" s="155"/>
      <c r="N90" s="196"/>
      <c r="O90" s="196"/>
      <c r="P90" s="196"/>
      <c r="Q90" s="196"/>
    </row>
    <row r="91" spans="2:17" ht="13.5" customHeight="1">
      <c r="B91" s="28"/>
      <c r="C91" s="43"/>
      <c r="D91" s="28"/>
      <c r="E91" s="28"/>
      <c r="F91" s="28"/>
      <c r="G91" s="199">
        <v>0</v>
      </c>
      <c r="H91" s="119" t="s">
        <v>172</v>
      </c>
      <c r="I91" s="119"/>
      <c r="J91" s="219" t="s">
        <v>31</v>
      </c>
      <c r="K91" s="154"/>
      <c r="L91" s="155"/>
      <c r="M91" s="155"/>
      <c r="N91" s="196"/>
      <c r="O91" s="196"/>
      <c r="P91" s="196"/>
      <c r="Q91" s="196"/>
    </row>
    <row r="92" spans="2:17" ht="13.5" customHeight="1">
      <c r="B92" s="28"/>
      <c r="C92" s="43"/>
      <c r="D92" s="28"/>
      <c r="E92" s="28"/>
      <c r="F92" s="28"/>
      <c r="G92" s="199">
        <v>0</v>
      </c>
      <c r="H92" s="119" t="s">
        <v>172</v>
      </c>
      <c r="I92" s="119"/>
      <c r="J92" s="221" t="s">
        <v>31</v>
      </c>
      <c r="K92" s="154"/>
      <c r="L92" s="155"/>
      <c r="M92" s="155"/>
      <c r="N92" s="196"/>
      <c r="O92" s="196"/>
      <c r="P92" s="196"/>
      <c r="Q92" s="196"/>
    </row>
    <row r="93" spans="2:17" ht="13.5" customHeight="1">
      <c r="B93" s="28"/>
      <c r="C93" s="43"/>
      <c r="D93" s="28"/>
      <c r="E93" s="28"/>
      <c r="F93" s="28"/>
      <c r="G93" s="199">
        <v>0</v>
      </c>
      <c r="H93" s="119" t="s">
        <v>172</v>
      </c>
      <c r="I93" s="119"/>
      <c r="J93" s="221" t="s">
        <v>31</v>
      </c>
      <c r="K93" s="154"/>
      <c r="L93" s="155"/>
      <c r="M93" s="155"/>
      <c r="N93" s="196"/>
      <c r="O93" s="196"/>
      <c r="P93" s="196"/>
      <c r="Q93" s="196"/>
    </row>
    <row r="94" spans="2:17" ht="13.5" customHeight="1">
      <c r="B94" s="28"/>
      <c r="C94" s="43"/>
      <c r="D94" s="28"/>
      <c r="E94" s="28"/>
      <c r="F94" s="28"/>
      <c r="G94" s="199">
        <v>0</v>
      </c>
      <c r="H94" s="119" t="s">
        <v>172</v>
      </c>
      <c r="I94" s="119"/>
      <c r="J94" s="221" t="s">
        <v>31</v>
      </c>
      <c r="K94" s="154"/>
      <c r="L94" s="155"/>
      <c r="M94" s="155"/>
      <c r="N94" s="196"/>
      <c r="O94" s="196"/>
      <c r="P94" s="196"/>
      <c r="Q94" s="196"/>
    </row>
    <row r="95" spans="2:17" ht="13.5" customHeight="1">
      <c r="B95" s="28"/>
      <c r="C95" s="43"/>
      <c r="D95" s="28"/>
      <c r="E95" s="28"/>
      <c r="F95" s="28"/>
      <c r="G95" s="199">
        <v>0</v>
      </c>
      <c r="H95" s="119" t="s">
        <v>172</v>
      </c>
      <c r="I95" s="119"/>
      <c r="J95" s="221" t="s">
        <v>31</v>
      </c>
      <c r="K95" s="154"/>
      <c r="L95" s="155"/>
      <c r="M95" s="155"/>
      <c r="N95" s="196"/>
      <c r="O95" s="196"/>
      <c r="P95" s="196"/>
      <c r="Q95" s="196"/>
    </row>
    <row r="96" spans="2:17" ht="13.5" customHeight="1">
      <c r="B96" s="28"/>
      <c r="C96" s="43"/>
      <c r="D96" s="28"/>
      <c r="E96" s="28"/>
      <c r="F96" s="28"/>
      <c r="G96" s="233"/>
      <c r="H96" s="119"/>
      <c r="I96" s="119"/>
      <c r="J96" s="234"/>
      <c r="K96" s="154"/>
      <c r="L96" s="155"/>
      <c r="M96" s="155"/>
      <c r="N96" s="196"/>
      <c r="O96" s="196"/>
      <c r="P96" s="196"/>
      <c r="Q96" s="196"/>
    </row>
    <row r="97" spans="2:13" ht="13.5" customHeight="1">
      <c r="B97" s="1" t="s">
        <v>52</v>
      </c>
      <c r="C97" s="223" t="s">
        <v>37</v>
      </c>
      <c r="D97" s="1" t="s">
        <v>53</v>
      </c>
      <c r="E97" s="23"/>
      <c r="F97" s="23"/>
      <c r="G97" s="23"/>
      <c r="H97" s="23"/>
      <c r="I97" s="3"/>
      <c r="J97" s="201"/>
      <c r="K97" s="64"/>
      <c r="L97" s="28"/>
      <c r="M97" s="28"/>
    </row>
    <row r="98" spans="2:13" ht="13.5" customHeight="1">
      <c r="B98" s="110">
        <f>B12+B36+B50+B64+B74+B85</f>
        <v>0</v>
      </c>
      <c r="C98" s="110">
        <f>C12+C50+C64+C74+C85</f>
        <v>0</v>
      </c>
      <c r="D98" s="111">
        <f>D12+D36+D50+D64+D74+D85</f>
        <v>60</v>
      </c>
      <c r="F98" s="105" t="s">
        <v>38</v>
      </c>
      <c r="G98" s="89"/>
      <c r="H98" s="105"/>
      <c r="I98" s="106">
        <f>I12+I36+I50+I64+I74+I85</f>
        <v>60</v>
      </c>
      <c r="J98" s="107" t="s">
        <v>55</v>
      </c>
      <c r="K98" s="66"/>
      <c r="L98" s="3"/>
      <c r="M98" s="3"/>
    </row>
    <row r="99" spans="2:13" ht="13.5" customHeight="1">
      <c r="B99" s="235"/>
      <c r="C99" s="235"/>
      <c r="D99" s="235"/>
      <c r="E99" s="235"/>
      <c r="F99" s="85"/>
      <c r="G99" s="108"/>
      <c r="H99" s="103" t="s">
        <v>32</v>
      </c>
      <c r="I99" s="104"/>
      <c r="J99" s="109"/>
      <c r="K99" s="67"/>
      <c r="L99" s="24"/>
      <c r="M99" s="24"/>
    </row>
    <row r="100" spans="2:9" ht="13.5" customHeight="1">
      <c r="B100" s="235"/>
      <c r="C100" s="235"/>
      <c r="D100" s="235"/>
      <c r="E100" s="235"/>
      <c r="F100" s="85"/>
      <c r="G100" s="25"/>
      <c r="H100" s="104"/>
      <c r="I100" s="104"/>
    </row>
    <row r="101" spans="2:9" ht="15">
      <c r="B101" s="28"/>
      <c r="C101" s="43"/>
      <c r="D101" s="28"/>
      <c r="E101" s="28"/>
      <c r="F101" s="28"/>
      <c r="G101" s="28"/>
      <c r="H101" s="28"/>
      <c r="I101" s="28"/>
    </row>
    <row r="102" spans="2:13" ht="15.75" hidden="1">
      <c r="B102" s="236"/>
      <c r="C102" s="236"/>
      <c r="D102" s="236"/>
      <c r="E102" s="236"/>
      <c r="F102" s="236"/>
      <c r="G102" s="236"/>
      <c r="H102" s="46" t="str">
        <f>IF(B99&lt;40,"None",IF(B99&lt;50,"Certified",IF(B99&lt;60,"Silver",IF(B99&lt;80,"Gold","Platinum"))))</f>
        <v>None</v>
      </c>
      <c r="I102" s="46"/>
      <c r="J102" s="46"/>
      <c r="K102" s="68"/>
      <c r="L102" s="46"/>
      <c r="M102" s="46"/>
    </row>
    <row r="104" spans="8:9" ht="15">
      <c r="H104" s="238"/>
      <c r="I104" s="238"/>
    </row>
    <row r="105" spans="8:9" ht="15">
      <c r="H105" s="244"/>
      <c r="I105" s="244"/>
    </row>
    <row r="106" spans="8:9" ht="15">
      <c r="H106" s="243"/>
      <c r="I106" s="243"/>
    </row>
  </sheetData>
  <sheetProtection/>
  <mergeCells count="27">
    <mergeCell ref="G52:H52"/>
    <mergeCell ref="G68:H68"/>
    <mergeCell ref="G71:H71"/>
    <mergeCell ref="H106:I106"/>
    <mergeCell ref="H105:I105"/>
    <mergeCell ref="H104:I104"/>
    <mergeCell ref="G56:H56"/>
    <mergeCell ref="G70:H70"/>
    <mergeCell ref="G66:H66"/>
    <mergeCell ref="G53:H53"/>
    <mergeCell ref="G57:H57"/>
    <mergeCell ref="G67:H67"/>
    <mergeCell ref="G14:H14"/>
    <mergeCell ref="G16:H16"/>
    <mergeCell ref="G22:H22"/>
    <mergeCell ref="G17:H17"/>
    <mergeCell ref="G18:H18"/>
    <mergeCell ref="G38:H38"/>
    <mergeCell ref="G33:H33"/>
    <mergeCell ref="B99:E99"/>
    <mergeCell ref="B102:G102"/>
    <mergeCell ref="B100:E100"/>
    <mergeCell ref="G69:H69"/>
    <mergeCell ref="G59:H59"/>
    <mergeCell ref="G58:H58"/>
    <mergeCell ref="G80:H80"/>
    <mergeCell ref="H90:I90"/>
  </mergeCells>
  <conditionalFormatting sqref="J102:M102">
    <cfRule type="expression" priority="1" dxfId="2" stopIfTrue="1">
      <formula>NOT(ISERROR(SEARCH("Platinum",J102)))</formula>
    </cfRule>
    <cfRule type="expression" priority="2" dxfId="1" stopIfTrue="1">
      <formula>NOT(ISERROR(SEARCH("Gold",J102)))</formula>
    </cfRule>
    <cfRule type="expression" priority="3" dxfId="0" stopIfTrue="1">
      <formula>NOT(ISERROR(SEARCH("Silver",J102)))</formula>
    </cfRule>
  </conditionalFormatting>
  <dataValidations count="12">
    <dataValidation type="list" allowBlank="1" showInputMessage="1" showErrorMessage="1" sqref="G47:G48 G42 B34 C16:C18 B17:B18 B22:C22 B28">
      <formula1>"0,3"</formula1>
    </dataValidation>
    <dataValidation type="list" allowBlank="1" showInputMessage="1" showErrorMessage="1" sqref="B97 D97">
      <formula1>"0,1,2"</formula1>
    </dataValidation>
    <dataValidation type="list" allowBlank="1" showInputMessage="1" showErrorMessage="1" sqref="G54 B52:C52 G60 G30 G40 G46 B38 G20:G21 G23 G26 B57:B58 B66:C71 C56:C58 G81 B76:C79">
      <formula1>"0,1"</formula1>
    </dataValidation>
    <dataValidation type="list" allowBlank="1" showInputMessage="1" showErrorMessage="1" sqref="G24 G55 G61:G62 C59 G41 C38 B56 C53 G82:G83 C80">
      <formula1>"0,2"</formula1>
    </dataValidation>
    <dataValidation type="list" allowBlank="1" showInputMessage="1" showErrorMessage="1" sqref="C87">
      <formula1>"0,1,23"</formula1>
    </dataValidation>
    <dataValidation type="list" allowBlank="1" showInputMessage="1" showErrorMessage="1" sqref="C45:C48 C39">
      <formula1>"0,1,2,3,5,10"</formula1>
    </dataValidation>
    <dataValidation type="list" allowBlank="1" showInputMessage="1" showErrorMessage="1" sqref="G44">
      <formula1>"0,7"</formula1>
    </dataValidation>
    <dataValidation type="list" allowBlank="1" showInputMessage="1" showErrorMessage="1" sqref="G43">
      <formula1>"0, 5"</formula1>
    </dataValidation>
    <dataValidation type="list" allowBlank="1" showInputMessage="1" showErrorMessage="1" sqref="C33:C34 C28 B16 G31 B33">
      <formula1>"0,4"</formula1>
    </dataValidation>
    <dataValidation type="list" allowBlank="1" showInputMessage="1" showErrorMessage="1" sqref="C29">
      <formula1>"0,1,4"</formula1>
    </dataValidation>
    <dataValidation type="list" allowBlank="1" showInputMessage="1" showErrorMessage="1" sqref="G27">
      <formula1>"0, 2"</formula1>
    </dataValidation>
    <dataValidation type="list" allowBlank="1" showInputMessage="1" showErrorMessage="1" sqref="G88:G96">
      <formula1>"0, 1"</formula1>
    </dataValidation>
  </dataValidations>
  <hyperlinks>
    <hyperlink ref="L20" r:id="rId1" display="LED Description"/>
    <hyperlink ref="K20" r:id="rId2" display="CFL Description"/>
    <hyperlink ref="K14" r:id="rId3" display="PC Power Saving Options"/>
    <hyperlink ref="K21" r:id="rId4" display="Go Natural"/>
    <hyperlink ref="K40" r:id="rId5" display="Smart Electronics"/>
    <hyperlink ref="K15" r:id="rId6" display="PC Power Saving Options"/>
    <hyperlink ref="K57" r:id="rId7" display="Reduce, Reuse, Recycle"/>
    <hyperlink ref="L40" r:id="rId8" display="Energy Star Electronics"/>
    <hyperlink ref="K22" r:id="rId9" display="FM&amp;P"/>
    <hyperlink ref="K39" r:id="rId10" display="kilowatt meters"/>
    <hyperlink ref="L39" r:id="rId11" display="Buy a kilowatt meter"/>
    <hyperlink ref="K53" r:id="rId12" display="Set Your Margins"/>
    <hyperlink ref="K54" r:id="rId13" display="Green Batteries"/>
    <hyperlink ref="K60" r:id="rId14" display="Cancel Subscriptions"/>
    <hyperlink ref="K67" r:id="rId15" display="Recycling"/>
    <hyperlink ref="J14" location="'Computer Settings'!A1" display="Drill Deeper"/>
    <hyperlink ref="J19" r:id="rId16" display="Drill Deeper"/>
    <hyperlink ref="J22" r:id="rId17" display="Drill Deeper"/>
    <hyperlink ref="J38" r:id="rId18" display="Drill Deeper"/>
    <hyperlink ref="J39" r:id="rId19" display="Drill Deeper"/>
    <hyperlink ref="J52" location="Margins!A1" display="Drill Deeper"/>
    <hyperlink ref="J53" r:id="rId20" display="Drill Deeper"/>
    <hyperlink ref="J56" r:id="rId21" display="Drill Deeper"/>
    <hyperlink ref="J57" r:id="rId22" display="Drill Deeper"/>
    <hyperlink ref="J59" r:id="rId23" display="Drill Deeper"/>
    <hyperlink ref="J66" r:id="rId24" display="Drill Deeper"/>
    <hyperlink ref="J67" r:id="rId25" display="Drill Deeper"/>
    <hyperlink ref="J68" r:id="rId26" display="Drill Deeper"/>
    <hyperlink ref="J69" r:id="rId27" display="Drill Deeper"/>
    <hyperlink ref="J70" r:id="rId28" display="Drill Deeper"/>
    <hyperlink ref="J71" r:id="rId29" display="Drill Deeper"/>
    <hyperlink ref="J28" location="Appliances!A1" display="Drill Deeper"/>
    <hyperlink ref="J25" r:id="rId30" display="Drill Deeper"/>
    <hyperlink ref="J79" r:id="rId31" display="Drill Deeper"/>
    <hyperlink ref="J78" r:id="rId32" display="Drill Deeper"/>
    <hyperlink ref="J91" location="'Extra Credit'!A1" display="Drill Deeper"/>
    <hyperlink ref="J92:J95" location="'Extra Credit'!A1" display="Drill Deeper"/>
  </hyperlinks>
  <printOptions/>
  <pageMargins left="0.45" right="0.45" top="0.25" bottom="0.5" header="0.3" footer="0.3"/>
  <pageSetup fitToHeight="1" fitToWidth="1" orientation="portrait" scale="52" r:id="rId34"/>
  <drawing r:id="rId33"/>
</worksheet>
</file>

<file path=xl/worksheets/sheet2.xml><?xml version="1.0" encoding="utf-8"?>
<worksheet xmlns="http://schemas.openxmlformats.org/spreadsheetml/2006/main" xmlns:r="http://schemas.openxmlformats.org/officeDocument/2006/relationships">
  <dimension ref="A1:V113"/>
  <sheetViews>
    <sheetView showGridLines="0" zoomScale="75" zoomScaleNormal="75" zoomScalePageLayoutView="0" workbookViewId="0" topLeftCell="A1">
      <selection activeCell="A1" sqref="A1"/>
    </sheetView>
  </sheetViews>
  <sheetFormatPr defaultColWidth="8.8515625" defaultRowHeight="15"/>
  <cols>
    <col min="1" max="1" width="5.8515625" style="0" customWidth="1"/>
  </cols>
  <sheetData>
    <row r="1" spans="1:22" ht="16.5">
      <c r="A1" s="123"/>
      <c r="B1" s="123"/>
      <c r="C1" s="123"/>
      <c r="D1" s="123"/>
      <c r="E1" s="123"/>
      <c r="F1" s="123"/>
      <c r="G1" s="123"/>
      <c r="H1" s="123"/>
      <c r="I1" s="123"/>
      <c r="J1" s="123"/>
      <c r="K1" s="123"/>
      <c r="L1" s="123"/>
      <c r="M1" s="123"/>
      <c r="N1" s="123"/>
      <c r="O1" s="123"/>
      <c r="P1" s="123"/>
      <c r="Q1" s="123"/>
      <c r="R1" s="123"/>
      <c r="S1" s="123"/>
      <c r="T1" s="123"/>
      <c r="U1" s="123"/>
      <c r="V1" s="123"/>
    </row>
    <row r="2" spans="1:22" ht="39.75" customHeight="1">
      <c r="A2" s="123"/>
      <c r="B2" s="246" t="s">
        <v>86</v>
      </c>
      <c r="C2" s="246"/>
      <c r="D2" s="246"/>
      <c r="E2" s="246"/>
      <c r="F2" s="246"/>
      <c r="G2" s="246"/>
      <c r="H2" s="246"/>
      <c r="I2" s="246"/>
      <c r="J2" s="246"/>
      <c r="K2" s="246"/>
      <c r="L2" s="246"/>
      <c r="M2" s="246"/>
      <c r="N2" s="246"/>
      <c r="O2" s="246"/>
      <c r="P2" s="246"/>
      <c r="Q2" s="246"/>
      <c r="R2" s="246"/>
      <c r="S2" s="246"/>
      <c r="T2" s="246"/>
      <c r="U2" s="123"/>
      <c r="V2" s="123"/>
    </row>
    <row r="3" spans="1:22" ht="25.5">
      <c r="A3" s="123"/>
      <c r="B3" s="123"/>
      <c r="C3" s="123"/>
      <c r="D3" s="123"/>
      <c r="E3" s="124"/>
      <c r="F3" s="123"/>
      <c r="G3" s="123"/>
      <c r="H3" s="123"/>
      <c r="I3" s="123"/>
      <c r="J3" s="123"/>
      <c r="K3" s="123"/>
      <c r="L3" s="123"/>
      <c r="M3" s="123"/>
      <c r="N3" s="123"/>
      <c r="O3" s="123"/>
      <c r="P3" s="123"/>
      <c r="Q3" s="123"/>
      <c r="R3" s="123"/>
      <c r="S3" s="123"/>
      <c r="T3" s="123"/>
      <c r="U3" s="123"/>
      <c r="V3" s="123"/>
    </row>
    <row r="4" spans="1:22" ht="27.75" customHeight="1">
      <c r="A4" s="123"/>
      <c r="B4" s="247" t="s">
        <v>87</v>
      </c>
      <c r="C4" s="247"/>
      <c r="D4" s="247"/>
      <c r="E4" s="247"/>
      <c r="F4" s="247"/>
      <c r="G4" s="247"/>
      <c r="H4" s="247"/>
      <c r="I4" s="247"/>
      <c r="J4" s="247"/>
      <c r="K4" s="247"/>
      <c r="L4" s="247"/>
      <c r="M4" s="247"/>
      <c r="N4" s="247"/>
      <c r="O4" s="247"/>
      <c r="P4" s="247"/>
      <c r="Q4" s="247"/>
      <c r="R4" s="247"/>
      <c r="S4" s="247"/>
      <c r="T4" s="247"/>
      <c r="U4" s="123"/>
      <c r="V4" s="123"/>
    </row>
    <row r="5" spans="1:22" ht="16.5" hidden="1">
      <c r="A5" s="123"/>
      <c r="B5" s="123"/>
      <c r="C5" s="123"/>
      <c r="D5" s="123"/>
      <c r="E5" s="123"/>
      <c r="F5" s="123"/>
      <c r="G5" s="123"/>
      <c r="H5" s="123"/>
      <c r="I5" s="123"/>
      <c r="J5" s="123"/>
      <c r="K5" s="123"/>
      <c r="L5" s="123"/>
      <c r="M5" s="123"/>
      <c r="N5" s="123"/>
      <c r="O5" s="123"/>
      <c r="P5" s="123"/>
      <c r="Q5" s="123"/>
      <c r="R5" s="123"/>
      <c r="S5" s="123"/>
      <c r="T5" s="123"/>
      <c r="U5" s="123"/>
      <c r="V5" s="123"/>
    </row>
    <row r="6" spans="1:22" ht="16.5">
      <c r="A6" s="123"/>
      <c r="B6" s="245" t="s">
        <v>99</v>
      </c>
      <c r="C6" s="245"/>
      <c r="D6" s="245"/>
      <c r="E6" s="245"/>
      <c r="F6" s="245"/>
      <c r="G6" s="245"/>
      <c r="H6" s="245"/>
      <c r="I6" s="245"/>
      <c r="J6" s="245"/>
      <c r="K6" s="245"/>
      <c r="L6" s="245"/>
      <c r="M6" s="245"/>
      <c r="N6" s="245"/>
      <c r="O6" s="245"/>
      <c r="P6" s="245"/>
      <c r="Q6" s="245"/>
      <c r="R6" s="245"/>
      <c r="S6" s="245"/>
      <c r="T6" s="245"/>
      <c r="U6" s="123"/>
      <c r="V6" s="123"/>
    </row>
    <row r="7" spans="1:22" ht="62.25" customHeight="1">
      <c r="A7" s="123"/>
      <c r="B7" s="245"/>
      <c r="C7" s="245"/>
      <c r="D7" s="245"/>
      <c r="E7" s="245"/>
      <c r="F7" s="245"/>
      <c r="G7" s="245"/>
      <c r="H7" s="245"/>
      <c r="I7" s="245"/>
      <c r="J7" s="245"/>
      <c r="K7" s="245"/>
      <c r="L7" s="245"/>
      <c r="M7" s="245"/>
      <c r="N7" s="245"/>
      <c r="O7" s="245"/>
      <c r="P7" s="245"/>
      <c r="Q7" s="245"/>
      <c r="R7" s="245"/>
      <c r="S7" s="245"/>
      <c r="T7" s="245"/>
      <c r="U7" s="123"/>
      <c r="V7" s="123"/>
    </row>
    <row r="8" spans="1:22" ht="16.5">
      <c r="A8" s="123"/>
      <c r="B8" s="123"/>
      <c r="C8" s="123"/>
      <c r="D8" s="123"/>
      <c r="E8" s="123"/>
      <c r="F8" s="123"/>
      <c r="G8" s="123"/>
      <c r="H8" s="123"/>
      <c r="I8" s="123"/>
      <c r="J8" s="123"/>
      <c r="K8" s="123"/>
      <c r="L8" s="123"/>
      <c r="M8" s="123"/>
      <c r="N8" s="123"/>
      <c r="O8" s="123"/>
      <c r="P8" s="123"/>
      <c r="Q8" s="123"/>
      <c r="R8" s="123"/>
      <c r="S8" s="123"/>
      <c r="T8" s="123"/>
      <c r="U8" s="123"/>
      <c r="V8" s="123"/>
    </row>
    <row r="9" spans="1:22" ht="16.5">
      <c r="A9" s="123"/>
      <c r="B9" s="123"/>
      <c r="C9" s="123"/>
      <c r="D9" s="123"/>
      <c r="E9" s="123"/>
      <c r="F9" s="123"/>
      <c r="G9" s="123"/>
      <c r="H9" s="123"/>
      <c r="I9" s="123"/>
      <c r="J9" s="123"/>
      <c r="K9" s="123"/>
      <c r="L9" s="123"/>
      <c r="M9" s="123"/>
      <c r="N9" s="123"/>
      <c r="O9" s="123"/>
      <c r="P9" s="123"/>
      <c r="Q9" s="123"/>
      <c r="R9" s="123"/>
      <c r="S9" s="123"/>
      <c r="T9" s="123"/>
      <c r="U9" s="123"/>
      <c r="V9" s="123"/>
    </row>
    <row r="10" spans="1:22" ht="16.5">
      <c r="A10" s="123"/>
      <c r="B10" s="123"/>
      <c r="C10" s="123"/>
      <c r="D10" s="123"/>
      <c r="E10" s="123"/>
      <c r="F10" s="123"/>
      <c r="G10" s="123"/>
      <c r="H10" s="123"/>
      <c r="I10" s="123"/>
      <c r="J10" s="123"/>
      <c r="K10" s="123"/>
      <c r="L10" s="123"/>
      <c r="M10" s="123"/>
      <c r="N10" s="123"/>
      <c r="O10" s="123"/>
      <c r="P10" s="123"/>
      <c r="Q10" s="123"/>
      <c r="R10" s="123"/>
      <c r="S10" s="123"/>
      <c r="T10" s="123"/>
      <c r="U10" s="123"/>
      <c r="V10" s="123"/>
    </row>
    <row r="11" spans="1:22" ht="16.5">
      <c r="A11" s="123"/>
      <c r="B11" s="123"/>
      <c r="C11" s="123"/>
      <c r="D11" s="123"/>
      <c r="E11" s="123"/>
      <c r="F11" s="123"/>
      <c r="G11" s="123"/>
      <c r="H11" s="123"/>
      <c r="I11" s="123"/>
      <c r="J11" s="123"/>
      <c r="K11" s="123"/>
      <c r="L11" s="123"/>
      <c r="M11" s="123"/>
      <c r="N11" s="123"/>
      <c r="O11" s="123"/>
      <c r="P11" s="123"/>
      <c r="Q11" s="123"/>
      <c r="R11" s="123"/>
      <c r="S11" s="123"/>
      <c r="T11" s="123"/>
      <c r="U11" s="123"/>
      <c r="V11" s="123"/>
    </row>
    <row r="12" spans="1:22" ht="16.5">
      <c r="A12" s="123"/>
      <c r="B12" s="123"/>
      <c r="C12" s="123"/>
      <c r="D12" s="123"/>
      <c r="E12" s="123"/>
      <c r="F12" s="123"/>
      <c r="G12" s="123"/>
      <c r="H12" s="123"/>
      <c r="I12" s="123"/>
      <c r="J12" s="123"/>
      <c r="K12" s="123"/>
      <c r="L12" s="123"/>
      <c r="M12" s="123"/>
      <c r="N12" s="123"/>
      <c r="O12" s="123"/>
      <c r="P12" s="123"/>
      <c r="Q12" s="123"/>
      <c r="R12" s="123"/>
      <c r="S12" s="123"/>
      <c r="T12" s="123"/>
      <c r="U12" s="123"/>
      <c r="V12" s="123"/>
    </row>
    <row r="13" spans="1:22" ht="16.5">
      <c r="A13" s="123"/>
      <c r="B13" s="123"/>
      <c r="C13" s="123"/>
      <c r="D13" s="123"/>
      <c r="E13" s="123"/>
      <c r="F13" s="123"/>
      <c r="G13" s="123"/>
      <c r="H13" s="123"/>
      <c r="I13" s="123"/>
      <c r="J13" s="123"/>
      <c r="K13" s="123"/>
      <c r="L13" s="123"/>
      <c r="M13" s="123"/>
      <c r="N13" s="123"/>
      <c r="O13" s="123"/>
      <c r="P13" s="123"/>
      <c r="Q13" s="123"/>
      <c r="R13" s="123"/>
      <c r="S13" s="123"/>
      <c r="T13" s="123"/>
      <c r="U13" s="123"/>
      <c r="V13" s="123"/>
    </row>
    <row r="14" spans="1:22" ht="16.5">
      <c r="A14" s="123"/>
      <c r="B14" s="123"/>
      <c r="C14" s="123"/>
      <c r="D14" s="123"/>
      <c r="E14" s="123"/>
      <c r="F14" s="123"/>
      <c r="G14" s="123"/>
      <c r="H14" s="123"/>
      <c r="I14" s="123"/>
      <c r="J14" s="123"/>
      <c r="K14" s="123"/>
      <c r="L14" s="123"/>
      <c r="M14" s="123"/>
      <c r="N14" s="123"/>
      <c r="O14" s="123"/>
      <c r="P14" s="123"/>
      <c r="Q14" s="123"/>
      <c r="R14" s="123"/>
      <c r="S14" s="123"/>
      <c r="T14" s="123"/>
      <c r="U14" s="123"/>
      <c r="V14" s="123"/>
    </row>
    <row r="15" spans="1:22" ht="16.5">
      <c r="A15" s="123"/>
      <c r="B15" s="123"/>
      <c r="C15" s="123"/>
      <c r="D15" s="123"/>
      <c r="E15" s="123"/>
      <c r="F15" s="123"/>
      <c r="G15" s="123"/>
      <c r="H15" s="123"/>
      <c r="I15" s="123"/>
      <c r="J15" s="123"/>
      <c r="K15" s="123"/>
      <c r="L15" s="123"/>
      <c r="M15" s="123"/>
      <c r="N15" s="123"/>
      <c r="O15" s="123"/>
      <c r="P15" s="123"/>
      <c r="Q15" s="123"/>
      <c r="R15" s="123"/>
      <c r="S15" s="123"/>
      <c r="T15" s="123"/>
      <c r="U15" s="123"/>
      <c r="V15" s="123"/>
    </row>
    <row r="16" spans="1:22" ht="16.5">
      <c r="A16" s="123"/>
      <c r="B16" s="123"/>
      <c r="C16" s="123"/>
      <c r="D16" s="123"/>
      <c r="E16" s="123"/>
      <c r="F16" s="123"/>
      <c r="G16" s="123"/>
      <c r="H16" s="123"/>
      <c r="I16" s="123"/>
      <c r="J16" s="123"/>
      <c r="K16" s="123"/>
      <c r="L16" s="123"/>
      <c r="M16" s="123"/>
      <c r="N16" s="123"/>
      <c r="O16" s="123"/>
      <c r="P16" s="123"/>
      <c r="Q16" s="123"/>
      <c r="R16" s="123"/>
      <c r="S16" s="123"/>
      <c r="T16" s="123"/>
      <c r="U16" s="123"/>
      <c r="V16" s="123"/>
    </row>
    <row r="17" spans="1:22" ht="16.5">
      <c r="A17" s="123"/>
      <c r="B17" s="123"/>
      <c r="C17" s="123"/>
      <c r="D17" s="123"/>
      <c r="E17" s="123"/>
      <c r="F17" s="123"/>
      <c r="G17" s="123"/>
      <c r="H17" s="123"/>
      <c r="I17" s="123"/>
      <c r="J17" s="123"/>
      <c r="K17" s="123"/>
      <c r="L17" s="123"/>
      <c r="M17" s="123"/>
      <c r="N17" s="123"/>
      <c r="O17" s="123"/>
      <c r="P17" s="123"/>
      <c r="Q17" s="123"/>
      <c r="R17" s="123"/>
      <c r="S17" s="123"/>
      <c r="T17" s="123"/>
      <c r="U17" s="123"/>
      <c r="V17" s="123"/>
    </row>
    <row r="18" spans="1:22" ht="16.5">
      <c r="A18" s="123"/>
      <c r="B18" s="123"/>
      <c r="C18" s="123"/>
      <c r="D18" s="123"/>
      <c r="E18" s="123"/>
      <c r="F18" s="123"/>
      <c r="G18" s="123"/>
      <c r="H18" s="123"/>
      <c r="I18" s="123"/>
      <c r="J18" s="123"/>
      <c r="K18" s="123"/>
      <c r="L18" s="123"/>
      <c r="M18" s="123"/>
      <c r="N18" s="123"/>
      <c r="O18" s="123"/>
      <c r="P18" s="123"/>
      <c r="Q18" s="123"/>
      <c r="R18" s="123"/>
      <c r="S18" s="123"/>
      <c r="T18" s="123"/>
      <c r="U18" s="123"/>
      <c r="V18" s="123"/>
    </row>
    <row r="19" spans="1:22" ht="16.5">
      <c r="A19" s="123"/>
      <c r="B19" s="123"/>
      <c r="C19" s="123"/>
      <c r="D19" s="123"/>
      <c r="E19" s="123"/>
      <c r="F19" s="123"/>
      <c r="G19" s="123"/>
      <c r="H19" s="123"/>
      <c r="I19" s="123"/>
      <c r="J19" s="123"/>
      <c r="K19" s="123"/>
      <c r="L19" s="123"/>
      <c r="M19" s="123"/>
      <c r="N19" s="123"/>
      <c r="O19" s="123"/>
      <c r="P19" s="123"/>
      <c r="Q19" s="123"/>
      <c r="R19" s="123"/>
      <c r="S19" s="123"/>
      <c r="T19" s="123"/>
      <c r="U19" s="123"/>
      <c r="V19" s="123"/>
    </row>
    <row r="20" spans="1:22" ht="16.5">
      <c r="A20" s="123"/>
      <c r="B20" s="123"/>
      <c r="C20" s="123"/>
      <c r="D20" s="123"/>
      <c r="E20" s="123"/>
      <c r="F20" s="123"/>
      <c r="G20" s="123"/>
      <c r="H20" s="123"/>
      <c r="I20" s="123"/>
      <c r="J20" s="123"/>
      <c r="K20" s="123"/>
      <c r="L20" s="123"/>
      <c r="M20" s="123"/>
      <c r="N20" s="123"/>
      <c r="O20" s="123"/>
      <c r="P20" s="123"/>
      <c r="Q20" s="123"/>
      <c r="R20" s="123"/>
      <c r="S20" s="123"/>
      <c r="T20" s="123"/>
      <c r="U20" s="123"/>
      <c r="V20" s="123"/>
    </row>
    <row r="21" spans="1:22" ht="16.5">
      <c r="A21" s="123"/>
      <c r="B21" s="123"/>
      <c r="C21" s="123"/>
      <c r="D21" s="123"/>
      <c r="E21" s="123"/>
      <c r="F21" s="123"/>
      <c r="G21" s="123"/>
      <c r="H21" s="123"/>
      <c r="I21" s="123"/>
      <c r="J21" s="123"/>
      <c r="K21" s="123"/>
      <c r="L21" s="123"/>
      <c r="M21" s="123"/>
      <c r="N21" s="123"/>
      <c r="O21" s="123"/>
      <c r="P21" s="123"/>
      <c r="Q21" s="123"/>
      <c r="R21" s="123"/>
      <c r="S21" s="123"/>
      <c r="T21" s="123"/>
      <c r="U21" s="123"/>
      <c r="V21" s="123"/>
    </row>
    <row r="22" spans="1:22" ht="16.5">
      <c r="A22" s="123"/>
      <c r="B22" s="123"/>
      <c r="C22" s="123"/>
      <c r="D22" s="123"/>
      <c r="E22" s="123"/>
      <c r="F22" s="123"/>
      <c r="G22" s="123"/>
      <c r="H22" s="123"/>
      <c r="I22" s="123"/>
      <c r="J22" s="123"/>
      <c r="K22" s="123"/>
      <c r="L22" s="123"/>
      <c r="M22" s="123"/>
      <c r="N22" s="123"/>
      <c r="O22" s="123"/>
      <c r="P22" s="123"/>
      <c r="Q22" s="123"/>
      <c r="R22" s="123"/>
      <c r="S22" s="123"/>
      <c r="T22" s="123"/>
      <c r="U22" s="123"/>
      <c r="V22" s="123"/>
    </row>
    <row r="23" spans="1:22" ht="16.5">
      <c r="A23" s="123"/>
      <c r="B23" s="123"/>
      <c r="C23" s="123"/>
      <c r="D23" s="123"/>
      <c r="E23" s="123"/>
      <c r="F23" s="123"/>
      <c r="G23" s="123"/>
      <c r="H23" s="123"/>
      <c r="I23" s="123"/>
      <c r="J23" s="123"/>
      <c r="K23" s="123"/>
      <c r="L23" s="123"/>
      <c r="M23" s="123"/>
      <c r="N23" s="123"/>
      <c r="O23" s="123"/>
      <c r="P23" s="123"/>
      <c r="Q23" s="123"/>
      <c r="R23" s="123"/>
      <c r="S23" s="123"/>
      <c r="T23" s="123"/>
      <c r="U23" s="123"/>
      <c r="V23" s="123"/>
    </row>
    <row r="24" spans="1:22" ht="16.5">
      <c r="A24" s="123"/>
      <c r="B24" s="123"/>
      <c r="C24" s="123"/>
      <c r="D24" s="123"/>
      <c r="E24" s="123"/>
      <c r="F24" s="123"/>
      <c r="G24" s="123"/>
      <c r="H24" s="123"/>
      <c r="I24" s="123"/>
      <c r="J24" s="123"/>
      <c r="K24" s="123"/>
      <c r="L24" s="123"/>
      <c r="M24" s="123"/>
      <c r="N24" s="123"/>
      <c r="O24" s="123"/>
      <c r="P24" s="123"/>
      <c r="Q24" s="123"/>
      <c r="R24" s="123"/>
      <c r="S24" s="123"/>
      <c r="T24" s="123"/>
      <c r="U24" s="123"/>
      <c r="V24" s="123"/>
    </row>
    <row r="25" spans="1:22" ht="16.5">
      <c r="A25" s="123"/>
      <c r="B25" s="123"/>
      <c r="C25" s="123"/>
      <c r="D25" s="123"/>
      <c r="E25" s="123"/>
      <c r="F25" s="123"/>
      <c r="G25" s="123"/>
      <c r="H25" s="123"/>
      <c r="I25" s="123"/>
      <c r="J25" s="123"/>
      <c r="K25" s="123"/>
      <c r="L25" s="123"/>
      <c r="M25" s="123"/>
      <c r="N25" s="123"/>
      <c r="O25" s="123"/>
      <c r="P25" s="123"/>
      <c r="Q25" s="123"/>
      <c r="R25" s="123"/>
      <c r="S25" s="123"/>
      <c r="T25" s="123"/>
      <c r="U25" s="123"/>
      <c r="V25" s="123"/>
    </row>
    <row r="26" spans="1:22" ht="16.5">
      <c r="A26" s="123"/>
      <c r="B26" s="123"/>
      <c r="C26" s="123"/>
      <c r="D26" s="123"/>
      <c r="E26" s="123"/>
      <c r="F26" s="123"/>
      <c r="G26" s="123"/>
      <c r="H26" s="123"/>
      <c r="I26" s="123"/>
      <c r="J26" s="123"/>
      <c r="K26" s="123"/>
      <c r="L26" s="123"/>
      <c r="M26" s="123"/>
      <c r="N26" s="123"/>
      <c r="O26" s="123"/>
      <c r="P26" s="123"/>
      <c r="Q26" s="123"/>
      <c r="R26" s="123"/>
      <c r="S26" s="123"/>
      <c r="T26" s="123"/>
      <c r="U26" s="123"/>
      <c r="V26" s="123"/>
    </row>
    <row r="27" spans="1:22" ht="16.5">
      <c r="A27" s="123"/>
      <c r="B27" s="123"/>
      <c r="C27" s="123"/>
      <c r="D27" s="123"/>
      <c r="E27" s="123"/>
      <c r="F27" s="123"/>
      <c r="G27" s="123"/>
      <c r="H27" s="123"/>
      <c r="I27" s="123"/>
      <c r="J27" s="123"/>
      <c r="K27" s="123"/>
      <c r="L27" s="123"/>
      <c r="M27" s="123"/>
      <c r="N27" s="123"/>
      <c r="O27" s="123"/>
      <c r="P27" s="123"/>
      <c r="Q27" s="123"/>
      <c r="R27" s="123"/>
      <c r="S27" s="123"/>
      <c r="T27" s="123"/>
      <c r="U27" s="123"/>
      <c r="V27" s="123"/>
    </row>
    <row r="28" spans="1:22" ht="16.5">
      <c r="A28" s="123"/>
      <c r="B28" s="123"/>
      <c r="C28" s="123"/>
      <c r="D28" s="123"/>
      <c r="E28" s="123"/>
      <c r="F28" s="123"/>
      <c r="G28" s="123"/>
      <c r="H28" s="123"/>
      <c r="I28" s="123"/>
      <c r="J28" s="123"/>
      <c r="K28" s="123"/>
      <c r="L28" s="123"/>
      <c r="M28" s="123"/>
      <c r="N28" s="123"/>
      <c r="O28" s="123"/>
      <c r="P28" s="123"/>
      <c r="Q28" s="123"/>
      <c r="R28" s="123"/>
      <c r="S28" s="123"/>
      <c r="T28" s="123"/>
      <c r="U28" s="123"/>
      <c r="V28" s="123"/>
    </row>
    <row r="29" spans="1:22" ht="16.5">
      <c r="A29" s="123"/>
      <c r="B29" s="123"/>
      <c r="C29" s="123"/>
      <c r="D29" s="123"/>
      <c r="E29" s="123"/>
      <c r="F29" s="123"/>
      <c r="G29" s="123"/>
      <c r="H29" s="123"/>
      <c r="I29" s="123"/>
      <c r="J29" s="123"/>
      <c r="K29" s="123"/>
      <c r="L29" s="123"/>
      <c r="M29" s="123"/>
      <c r="N29" s="123"/>
      <c r="O29" s="123"/>
      <c r="P29" s="123"/>
      <c r="Q29" s="123"/>
      <c r="R29" s="123"/>
      <c r="S29" s="123"/>
      <c r="T29" s="123"/>
      <c r="U29" s="123"/>
      <c r="V29" s="123"/>
    </row>
    <row r="30" spans="1:22" ht="16.5">
      <c r="A30" s="123"/>
      <c r="B30" s="123"/>
      <c r="C30" s="123"/>
      <c r="D30" s="123"/>
      <c r="E30" s="123"/>
      <c r="F30" s="123"/>
      <c r="G30" s="123"/>
      <c r="H30" s="123"/>
      <c r="I30" s="123"/>
      <c r="J30" s="123"/>
      <c r="K30" s="123"/>
      <c r="L30" s="123"/>
      <c r="M30" s="123"/>
      <c r="N30" s="123"/>
      <c r="O30" s="123"/>
      <c r="P30" s="123"/>
      <c r="Q30" s="123"/>
      <c r="R30" s="123"/>
      <c r="S30" s="123"/>
      <c r="T30" s="123"/>
      <c r="U30" s="123"/>
      <c r="V30" s="123"/>
    </row>
    <row r="31" spans="1:22" ht="16.5">
      <c r="A31" s="123"/>
      <c r="B31" s="123"/>
      <c r="C31" s="123"/>
      <c r="D31" s="123"/>
      <c r="E31" s="123"/>
      <c r="F31" s="123"/>
      <c r="G31" s="123"/>
      <c r="H31" s="123"/>
      <c r="I31" s="123"/>
      <c r="J31" s="123"/>
      <c r="K31" s="123"/>
      <c r="L31" s="123"/>
      <c r="M31" s="123"/>
      <c r="N31" s="123"/>
      <c r="O31" s="123"/>
      <c r="P31" s="123"/>
      <c r="Q31" s="123"/>
      <c r="R31" s="123"/>
      <c r="S31" s="123"/>
      <c r="T31" s="123"/>
      <c r="U31" s="123"/>
      <c r="V31" s="123"/>
    </row>
    <row r="32" spans="1:22" ht="16.5">
      <c r="A32" s="123"/>
      <c r="B32" s="123"/>
      <c r="C32" s="123"/>
      <c r="D32" s="123"/>
      <c r="E32" s="123"/>
      <c r="F32" s="123"/>
      <c r="G32" s="123"/>
      <c r="H32" s="123"/>
      <c r="I32" s="123"/>
      <c r="J32" s="123"/>
      <c r="K32" s="123"/>
      <c r="L32" s="123"/>
      <c r="M32" s="123"/>
      <c r="N32" s="123"/>
      <c r="O32" s="123"/>
      <c r="P32" s="123"/>
      <c r="Q32" s="123"/>
      <c r="R32" s="123"/>
      <c r="S32" s="123"/>
      <c r="T32" s="123"/>
      <c r="U32" s="123"/>
      <c r="V32" s="123"/>
    </row>
    <row r="33" spans="1:22" ht="16.5">
      <c r="A33" s="123"/>
      <c r="B33" s="123"/>
      <c r="C33" s="123"/>
      <c r="D33" s="123"/>
      <c r="E33" s="123"/>
      <c r="F33" s="123"/>
      <c r="G33" s="123"/>
      <c r="H33" s="123"/>
      <c r="I33" s="123"/>
      <c r="J33" s="123"/>
      <c r="K33" s="123"/>
      <c r="L33" s="123"/>
      <c r="M33" s="123"/>
      <c r="N33" s="123"/>
      <c r="O33" s="123"/>
      <c r="P33" s="123"/>
      <c r="Q33" s="123"/>
      <c r="R33" s="123"/>
      <c r="S33" s="123"/>
      <c r="T33" s="123"/>
      <c r="U33" s="123"/>
      <c r="V33" s="123"/>
    </row>
    <row r="34" spans="1:22" ht="16.5">
      <c r="A34" s="123"/>
      <c r="B34" s="123"/>
      <c r="C34" s="123"/>
      <c r="D34" s="123"/>
      <c r="E34" s="123"/>
      <c r="F34" s="123"/>
      <c r="G34" s="123"/>
      <c r="H34" s="123"/>
      <c r="I34" s="123"/>
      <c r="J34" s="123"/>
      <c r="K34" s="123"/>
      <c r="L34" s="123"/>
      <c r="M34" s="123"/>
      <c r="N34" s="123"/>
      <c r="O34" s="123"/>
      <c r="P34" s="123"/>
      <c r="Q34" s="123"/>
      <c r="R34" s="123"/>
      <c r="S34" s="123"/>
      <c r="T34" s="123"/>
      <c r="U34" s="123"/>
      <c r="V34" s="123"/>
    </row>
    <row r="35" spans="1:22" ht="16.5">
      <c r="A35" s="123"/>
      <c r="B35" s="123"/>
      <c r="C35" s="123"/>
      <c r="D35" s="123"/>
      <c r="E35" s="123"/>
      <c r="F35" s="123"/>
      <c r="G35" s="123"/>
      <c r="H35" s="123"/>
      <c r="I35" s="123"/>
      <c r="J35" s="123"/>
      <c r="K35" s="123"/>
      <c r="L35" s="123"/>
      <c r="M35" s="123"/>
      <c r="N35" s="123"/>
      <c r="O35" s="123"/>
      <c r="P35" s="123"/>
      <c r="Q35" s="123"/>
      <c r="R35" s="123"/>
      <c r="S35" s="123"/>
      <c r="T35" s="123"/>
      <c r="U35" s="123"/>
      <c r="V35" s="123"/>
    </row>
    <row r="36" spans="1:22" ht="16.5">
      <c r="A36" s="123"/>
      <c r="B36" s="123"/>
      <c r="C36" s="123"/>
      <c r="D36" s="123"/>
      <c r="E36" s="123"/>
      <c r="F36" s="123"/>
      <c r="G36" s="123"/>
      <c r="H36" s="123"/>
      <c r="I36" s="123"/>
      <c r="J36" s="123"/>
      <c r="K36" s="123"/>
      <c r="L36" s="123"/>
      <c r="M36" s="123"/>
      <c r="N36" s="123"/>
      <c r="O36" s="123"/>
      <c r="P36" s="123"/>
      <c r="Q36" s="123"/>
      <c r="R36" s="123"/>
      <c r="S36" s="123"/>
      <c r="T36" s="123"/>
      <c r="U36" s="123"/>
      <c r="V36" s="123"/>
    </row>
    <row r="37" spans="1:22" ht="16.5">
      <c r="A37" s="123"/>
      <c r="B37" s="123"/>
      <c r="C37" s="123"/>
      <c r="D37" s="123"/>
      <c r="E37" s="123"/>
      <c r="F37" s="123"/>
      <c r="G37" s="123"/>
      <c r="H37" s="123"/>
      <c r="I37" s="123"/>
      <c r="J37" s="123"/>
      <c r="K37" s="123"/>
      <c r="L37" s="123"/>
      <c r="M37" s="123"/>
      <c r="N37" s="123"/>
      <c r="O37" s="123"/>
      <c r="P37" s="123"/>
      <c r="Q37" s="123"/>
      <c r="R37" s="123"/>
      <c r="S37" s="123"/>
      <c r="T37" s="123"/>
      <c r="U37" s="123"/>
      <c r="V37" s="123"/>
    </row>
    <row r="38" spans="1:22" ht="16.5">
      <c r="A38" s="123"/>
      <c r="B38" s="123"/>
      <c r="C38" s="123"/>
      <c r="D38" s="123"/>
      <c r="E38" s="123"/>
      <c r="F38" s="123"/>
      <c r="G38" s="123"/>
      <c r="H38" s="123"/>
      <c r="I38" s="123"/>
      <c r="J38" s="123"/>
      <c r="K38" s="123"/>
      <c r="L38" s="123"/>
      <c r="M38" s="123"/>
      <c r="N38" s="123"/>
      <c r="O38" s="123"/>
      <c r="P38" s="123"/>
      <c r="Q38" s="123"/>
      <c r="R38" s="123"/>
      <c r="S38" s="123"/>
      <c r="T38" s="123"/>
      <c r="U38" s="123"/>
      <c r="V38" s="123"/>
    </row>
    <row r="39" spans="1:22" ht="16.5">
      <c r="A39" s="123"/>
      <c r="B39" s="123"/>
      <c r="C39" s="123"/>
      <c r="D39" s="123"/>
      <c r="E39" s="123"/>
      <c r="F39" s="123"/>
      <c r="G39" s="123"/>
      <c r="H39" s="123"/>
      <c r="I39" s="123"/>
      <c r="J39" s="123"/>
      <c r="K39" s="123"/>
      <c r="L39" s="123"/>
      <c r="M39" s="123"/>
      <c r="N39" s="123"/>
      <c r="O39" s="123"/>
      <c r="P39" s="123"/>
      <c r="Q39" s="123"/>
      <c r="R39" s="123"/>
      <c r="S39" s="123"/>
      <c r="T39" s="123"/>
      <c r="U39" s="123"/>
      <c r="V39" s="123"/>
    </row>
    <row r="40" spans="1:22" ht="16.5">
      <c r="A40" s="123"/>
      <c r="B40" s="123"/>
      <c r="C40" s="123"/>
      <c r="D40" s="123"/>
      <c r="E40" s="123"/>
      <c r="F40" s="123"/>
      <c r="G40" s="123"/>
      <c r="H40" s="123"/>
      <c r="I40" s="123"/>
      <c r="J40" s="123"/>
      <c r="K40" s="123"/>
      <c r="L40" s="123"/>
      <c r="M40" s="123"/>
      <c r="N40" s="123"/>
      <c r="O40" s="123"/>
      <c r="P40" s="123"/>
      <c r="Q40" s="123"/>
      <c r="R40" s="123"/>
      <c r="S40" s="123"/>
      <c r="T40" s="123"/>
      <c r="U40" s="123"/>
      <c r="V40" s="123"/>
    </row>
    <row r="41" spans="1:22" ht="16.5">
      <c r="A41" s="123"/>
      <c r="B41" s="123"/>
      <c r="C41" s="123"/>
      <c r="D41" s="123"/>
      <c r="E41" s="123"/>
      <c r="F41" s="123"/>
      <c r="G41" s="123"/>
      <c r="H41" s="123"/>
      <c r="I41" s="123"/>
      <c r="J41" s="123"/>
      <c r="K41" s="123"/>
      <c r="L41" s="123"/>
      <c r="M41" s="123"/>
      <c r="N41" s="123"/>
      <c r="O41" s="123"/>
      <c r="P41" s="123"/>
      <c r="Q41" s="123"/>
      <c r="R41" s="123"/>
      <c r="S41" s="123"/>
      <c r="T41" s="123"/>
      <c r="U41" s="123"/>
      <c r="V41" s="123"/>
    </row>
    <row r="42" spans="1:22" ht="16.5">
      <c r="A42" s="123"/>
      <c r="B42" s="123"/>
      <c r="C42" s="123"/>
      <c r="D42" s="123"/>
      <c r="E42" s="123"/>
      <c r="F42" s="123"/>
      <c r="G42" s="123"/>
      <c r="H42" s="123"/>
      <c r="I42" s="123"/>
      <c r="J42" s="123"/>
      <c r="K42" s="123"/>
      <c r="L42" s="123"/>
      <c r="M42" s="123"/>
      <c r="N42" s="123"/>
      <c r="O42" s="123"/>
      <c r="P42" s="123"/>
      <c r="Q42" s="123"/>
      <c r="R42" s="123"/>
      <c r="S42" s="123"/>
      <c r="T42" s="123"/>
      <c r="U42" s="123"/>
      <c r="V42" s="123"/>
    </row>
    <row r="43" spans="1:22" ht="16.5">
      <c r="A43" s="123"/>
      <c r="B43" s="123"/>
      <c r="C43" s="123"/>
      <c r="D43" s="123"/>
      <c r="E43" s="123"/>
      <c r="F43" s="123"/>
      <c r="G43" s="123"/>
      <c r="H43" s="123"/>
      <c r="I43" s="123"/>
      <c r="J43" s="123"/>
      <c r="K43" s="123"/>
      <c r="L43" s="123"/>
      <c r="M43" s="123"/>
      <c r="N43" s="123"/>
      <c r="O43" s="123"/>
      <c r="P43" s="123"/>
      <c r="Q43" s="123"/>
      <c r="R43" s="123"/>
      <c r="S43" s="123"/>
      <c r="T43" s="123"/>
      <c r="U43" s="123"/>
      <c r="V43" s="123"/>
    </row>
    <row r="44" spans="1:22" ht="16.5">
      <c r="A44" s="123"/>
      <c r="B44" s="123"/>
      <c r="C44" s="123"/>
      <c r="D44" s="123"/>
      <c r="E44" s="123"/>
      <c r="F44" s="123"/>
      <c r="G44" s="123"/>
      <c r="H44" s="123"/>
      <c r="I44" s="123"/>
      <c r="J44" s="123"/>
      <c r="K44" s="123"/>
      <c r="L44" s="123"/>
      <c r="M44" s="123"/>
      <c r="N44" s="123"/>
      <c r="O44" s="123"/>
      <c r="P44" s="123"/>
      <c r="Q44" s="123"/>
      <c r="R44" s="123"/>
      <c r="S44" s="123"/>
      <c r="T44" s="123"/>
      <c r="U44" s="123"/>
      <c r="V44" s="123"/>
    </row>
    <row r="45" spans="1:22" ht="16.5">
      <c r="A45" s="123"/>
      <c r="B45" s="123"/>
      <c r="C45" s="123"/>
      <c r="D45" s="123"/>
      <c r="E45" s="123"/>
      <c r="F45" s="123"/>
      <c r="G45" s="123"/>
      <c r="H45" s="123"/>
      <c r="I45" s="123"/>
      <c r="J45" s="123"/>
      <c r="K45" s="123"/>
      <c r="L45" s="123"/>
      <c r="M45" s="123"/>
      <c r="N45" s="123"/>
      <c r="O45" s="123"/>
      <c r="P45" s="123"/>
      <c r="Q45" s="123"/>
      <c r="R45" s="123"/>
      <c r="S45" s="123"/>
      <c r="T45" s="123"/>
      <c r="U45" s="123"/>
      <c r="V45" s="123"/>
    </row>
    <row r="46" spans="1:22" ht="16.5">
      <c r="A46" s="123"/>
      <c r="B46" s="123"/>
      <c r="C46" s="123"/>
      <c r="D46" s="123"/>
      <c r="E46" s="123"/>
      <c r="F46" s="123"/>
      <c r="G46" s="123"/>
      <c r="H46" s="123"/>
      <c r="I46" s="123"/>
      <c r="J46" s="123"/>
      <c r="K46" s="123"/>
      <c r="L46" s="123"/>
      <c r="M46" s="123"/>
      <c r="N46" s="123"/>
      <c r="O46" s="123"/>
      <c r="P46" s="123"/>
      <c r="Q46" s="123"/>
      <c r="R46" s="123"/>
      <c r="S46" s="123"/>
      <c r="T46" s="123"/>
      <c r="U46" s="123"/>
      <c r="V46" s="123"/>
    </row>
    <row r="47" spans="1:22" ht="16.5">
      <c r="A47" s="123"/>
      <c r="B47" s="123"/>
      <c r="C47" s="123"/>
      <c r="D47" s="123"/>
      <c r="E47" s="123"/>
      <c r="F47" s="123"/>
      <c r="G47" s="123"/>
      <c r="H47" s="123"/>
      <c r="I47" s="123"/>
      <c r="J47" s="123"/>
      <c r="K47" s="123"/>
      <c r="L47" s="123"/>
      <c r="M47" s="123"/>
      <c r="N47" s="123"/>
      <c r="O47" s="123"/>
      <c r="P47" s="123"/>
      <c r="Q47" s="123"/>
      <c r="R47" s="123"/>
      <c r="S47" s="123"/>
      <c r="T47" s="123"/>
      <c r="U47" s="123"/>
      <c r="V47" s="123"/>
    </row>
    <row r="48" spans="1:22" ht="16.5">
      <c r="A48" s="123"/>
      <c r="B48" s="123"/>
      <c r="C48" s="123"/>
      <c r="D48" s="123"/>
      <c r="E48" s="123"/>
      <c r="F48" s="123"/>
      <c r="G48" s="123"/>
      <c r="H48" s="123"/>
      <c r="I48" s="123"/>
      <c r="J48" s="123"/>
      <c r="K48" s="123"/>
      <c r="L48" s="123"/>
      <c r="M48" s="123"/>
      <c r="N48" s="123"/>
      <c r="O48" s="123"/>
      <c r="P48" s="123"/>
      <c r="Q48" s="123"/>
      <c r="R48" s="123"/>
      <c r="S48" s="123"/>
      <c r="T48" s="123"/>
      <c r="U48" s="123"/>
      <c r="V48" s="123"/>
    </row>
    <row r="49" spans="1:22" ht="16.5">
      <c r="A49" s="123"/>
      <c r="B49" s="123"/>
      <c r="C49" s="123"/>
      <c r="D49" s="123"/>
      <c r="E49" s="123"/>
      <c r="F49" s="123"/>
      <c r="G49" s="123"/>
      <c r="H49" s="123"/>
      <c r="I49" s="123"/>
      <c r="J49" s="123"/>
      <c r="K49" s="123"/>
      <c r="L49" s="123"/>
      <c r="M49" s="123"/>
      <c r="N49" s="123"/>
      <c r="O49" s="123"/>
      <c r="P49" s="123"/>
      <c r="Q49" s="123"/>
      <c r="R49" s="123"/>
      <c r="S49" s="123"/>
      <c r="T49" s="123"/>
      <c r="U49" s="123"/>
      <c r="V49" s="123"/>
    </row>
    <row r="50" spans="1:22" ht="16.5">
      <c r="A50" s="123"/>
      <c r="B50" s="123"/>
      <c r="C50" s="123"/>
      <c r="D50" s="123"/>
      <c r="E50" s="123"/>
      <c r="F50" s="123"/>
      <c r="G50" s="123"/>
      <c r="H50" s="123"/>
      <c r="I50" s="123"/>
      <c r="J50" s="123"/>
      <c r="K50" s="123"/>
      <c r="L50" s="123"/>
      <c r="M50" s="123"/>
      <c r="N50" s="123"/>
      <c r="O50" s="123"/>
      <c r="P50" s="123"/>
      <c r="Q50" s="123"/>
      <c r="R50" s="123"/>
      <c r="S50" s="123"/>
      <c r="T50" s="123"/>
      <c r="U50" s="123"/>
      <c r="V50" s="123"/>
    </row>
    <row r="51" spans="1:22" ht="16.5">
      <c r="A51" s="123"/>
      <c r="B51" s="123"/>
      <c r="C51" s="123"/>
      <c r="D51" s="123"/>
      <c r="E51" s="123"/>
      <c r="F51" s="123"/>
      <c r="G51" s="123"/>
      <c r="H51" s="123"/>
      <c r="I51" s="123"/>
      <c r="J51" s="123"/>
      <c r="K51" s="123"/>
      <c r="L51" s="123"/>
      <c r="M51" s="123"/>
      <c r="N51" s="123"/>
      <c r="O51" s="123"/>
      <c r="P51" s="123"/>
      <c r="Q51" s="123"/>
      <c r="R51" s="123"/>
      <c r="S51" s="123"/>
      <c r="T51" s="123"/>
      <c r="U51" s="123"/>
      <c r="V51" s="123"/>
    </row>
    <row r="52" spans="1:22" ht="16.5">
      <c r="A52" s="123"/>
      <c r="B52" s="123"/>
      <c r="C52" s="123"/>
      <c r="D52" s="123"/>
      <c r="E52" s="123"/>
      <c r="F52" s="123"/>
      <c r="G52" s="123"/>
      <c r="H52" s="123"/>
      <c r="I52" s="123"/>
      <c r="J52" s="123"/>
      <c r="K52" s="123"/>
      <c r="L52" s="123"/>
      <c r="M52" s="123"/>
      <c r="N52" s="123"/>
      <c r="O52" s="123"/>
      <c r="P52" s="123"/>
      <c r="Q52" s="123"/>
      <c r="R52" s="123"/>
      <c r="S52" s="123"/>
      <c r="T52" s="123"/>
      <c r="U52" s="123"/>
      <c r="V52" s="123"/>
    </row>
    <row r="53" spans="1:22" ht="16.5">
      <c r="A53" s="123"/>
      <c r="B53" s="123"/>
      <c r="C53" s="123"/>
      <c r="D53" s="123"/>
      <c r="E53" s="123"/>
      <c r="F53" s="123"/>
      <c r="G53" s="123"/>
      <c r="H53" s="123"/>
      <c r="I53" s="123"/>
      <c r="J53" s="123"/>
      <c r="K53" s="123"/>
      <c r="L53" s="123"/>
      <c r="M53" s="123"/>
      <c r="N53" s="123"/>
      <c r="O53" s="123"/>
      <c r="P53" s="123"/>
      <c r="Q53" s="123"/>
      <c r="R53" s="123"/>
      <c r="S53" s="123"/>
      <c r="T53" s="123"/>
      <c r="U53" s="123"/>
      <c r="V53" s="123"/>
    </row>
    <row r="54" spans="1:22" ht="16.5">
      <c r="A54" s="123"/>
      <c r="B54" s="123"/>
      <c r="C54" s="123"/>
      <c r="D54" s="123"/>
      <c r="E54" s="123"/>
      <c r="F54" s="123"/>
      <c r="G54" s="123"/>
      <c r="H54" s="123"/>
      <c r="I54" s="123"/>
      <c r="J54" s="123"/>
      <c r="K54" s="123"/>
      <c r="L54" s="123"/>
      <c r="M54" s="123"/>
      <c r="N54" s="123"/>
      <c r="O54" s="123"/>
      <c r="P54" s="123"/>
      <c r="Q54" s="123"/>
      <c r="R54" s="123"/>
      <c r="S54" s="123"/>
      <c r="T54" s="123"/>
      <c r="U54" s="123"/>
      <c r="V54" s="123"/>
    </row>
    <row r="55" spans="1:22" ht="16.5">
      <c r="A55" s="123"/>
      <c r="B55" s="123"/>
      <c r="C55" s="123"/>
      <c r="D55" s="123"/>
      <c r="E55" s="123"/>
      <c r="F55" s="123"/>
      <c r="G55" s="123"/>
      <c r="H55" s="123"/>
      <c r="I55" s="123"/>
      <c r="J55" s="123"/>
      <c r="K55" s="123"/>
      <c r="L55" s="123"/>
      <c r="M55" s="123"/>
      <c r="N55" s="123"/>
      <c r="O55" s="123"/>
      <c r="P55" s="123"/>
      <c r="Q55" s="123"/>
      <c r="R55" s="123"/>
      <c r="S55" s="123"/>
      <c r="T55" s="123"/>
      <c r="U55" s="123"/>
      <c r="V55" s="123"/>
    </row>
    <row r="56" spans="1:22" ht="25.5" customHeight="1">
      <c r="A56" s="123"/>
      <c r="B56" s="247" t="s">
        <v>88</v>
      </c>
      <c r="C56" s="247"/>
      <c r="D56" s="247"/>
      <c r="E56" s="247"/>
      <c r="F56" s="247"/>
      <c r="G56" s="247"/>
      <c r="H56" s="247"/>
      <c r="I56" s="247"/>
      <c r="J56" s="247"/>
      <c r="K56" s="247"/>
      <c r="L56" s="247"/>
      <c r="M56" s="247"/>
      <c r="N56" s="247"/>
      <c r="O56" s="247"/>
      <c r="P56" s="247"/>
      <c r="Q56" s="247"/>
      <c r="R56" s="247"/>
      <c r="S56" s="247"/>
      <c r="T56" s="247"/>
      <c r="U56" s="123"/>
      <c r="V56" s="123"/>
    </row>
    <row r="57" spans="1:22" ht="117.75" customHeight="1">
      <c r="A57" s="123"/>
      <c r="B57" s="245" t="s">
        <v>100</v>
      </c>
      <c r="C57" s="245"/>
      <c r="D57" s="245"/>
      <c r="E57" s="245"/>
      <c r="F57" s="245"/>
      <c r="G57" s="245"/>
      <c r="H57" s="245"/>
      <c r="I57" s="245"/>
      <c r="J57" s="245"/>
      <c r="K57" s="245"/>
      <c r="L57" s="245"/>
      <c r="M57" s="245"/>
      <c r="N57" s="245"/>
      <c r="O57" s="245"/>
      <c r="P57" s="245"/>
      <c r="Q57" s="245"/>
      <c r="R57" s="245"/>
      <c r="S57" s="245"/>
      <c r="T57" s="245"/>
      <c r="U57" s="123"/>
      <c r="V57" s="123"/>
    </row>
    <row r="58" spans="1:22" ht="16.5">
      <c r="A58" s="123"/>
      <c r="B58" s="123"/>
      <c r="C58" s="123"/>
      <c r="D58" s="123"/>
      <c r="E58" s="123"/>
      <c r="F58" s="123"/>
      <c r="G58" s="123"/>
      <c r="H58" s="123"/>
      <c r="I58" s="123"/>
      <c r="J58" s="123"/>
      <c r="K58" s="123"/>
      <c r="L58" s="123"/>
      <c r="M58" s="123"/>
      <c r="N58" s="123"/>
      <c r="O58" s="123"/>
      <c r="P58" s="123"/>
      <c r="Q58" s="123"/>
      <c r="R58" s="123"/>
      <c r="S58" s="123"/>
      <c r="T58" s="123"/>
      <c r="U58" s="123"/>
      <c r="V58" s="123"/>
    </row>
    <row r="59" spans="1:22" ht="16.5">
      <c r="A59" s="123"/>
      <c r="B59" s="123"/>
      <c r="C59" s="123"/>
      <c r="D59" s="123"/>
      <c r="E59" s="123"/>
      <c r="F59" s="123"/>
      <c r="G59" s="123"/>
      <c r="H59" s="123"/>
      <c r="I59" s="123"/>
      <c r="J59" s="123"/>
      <c r="K59" s="123"/>
      <c r="L59" s="123"/>
      <c r="M59" s="123"/>
      <c r="N59" s="123"/>
      <c r="O59" s="123"/>
      <c r="P59" s="123"/>
      <c r="Q59" s="123"/>
      <c r="R59" s="123"/>
      <c r="S59" s="123"/>
      <c r="T59" s="123"/>
      <c r="U59" s="123"/>
      <c r="V59" s="123"/>
    </row>
    <row r="60" spans="1:22" ht="16.5">
      <c r="A60" s="123"/>
      <c r="B60" s="123"/>
      <c r="C60" s="123"/>
      <c r="D60" s="123"/>
      <c r="E60" s="123"/>
      <c r="F60" s="123"/>
      <c r="G60" s="123"/>
      <c r="H60" s="123"/>
      <c r="I60" s="123"/>
      <c r="J60" s="123"/>
      <c r="K60" s="123"/>
      <c r="L60" s="123"/>
      <c r="M60" s="123"/>
      <c r="N60" s="123"/>
      <c r="O60" s="123"/>
      <c r="P60" s="123"/>
      <c r="Q60" s="123"/>
      <c r="R60" s="123"/>
      <c r="S60" s="123"/>
      <c r="T60" s="123"/>
      <c r="U60" s="123"/>
      <c r="V60" s="123"/>
    </row>
    <row r="61" spans="1:22" ht="16.5">
      <c r="A61" s="123"/>
      <c r="B61" s="123"/>
      <c r="C61" s="123"/>
      <c r="D61" s="123"/>
      <c r="E61" s="123"/>
      <c r="F61" s="123"/>
      <c r="G61" s="123"/>
      <c r="H61" s="123"/>
      <c r="I61" s="123"/>
      <c r="J61" s="123"/>
      <c r="K61" s="123"/>
      <c r="L61" s="123"/>
      <c r="M61" s="123"/>
      <c r="N61" s="123"/>
      <c r="O61" s="123"/>
      <c r="P61" s="123"/>
      <c r="Q61" s="123"/>
      <c r="R61" s="123"/>
      <c r="S61" s="123"/>
      <c r="T61" s="123"/>
      <c r="U61" s="123"/>
      <c r="V61" s="123"/>
    </row>
    <row r="62" spans="1:22" ht="16.5">
      <c r="A62" s="123"/>
      <c r="B62" s="123"/>
      <c r="C62" s="123"/>
      <c r="D62" s="123"/>
      <c r="E62" s="123"/>
      <c r="F62" s="123"/>
      <c r="G62" s="123"/>
      <c r="H62" s="123"/>
      <c r="I62" s="123"/>
      <c r="J62" s="123"/>
      <c r="K62" s="123"/>
      <c r="L62" s="123"/>
      <c r="M62" s="123"/>
      <c r="N62" s="123"/>
      <c r="O62" s="123"/>
      <c r="P62" s="123"/>
      <c r="Q62" s="123"/>
      <c r="R62" s="123"/>
      <c r="S62" s="123"/>
      <c r="T62" s="123"/>
      <c r="U62" s="123"/>
      <c r="V62" s="123"/>
    </row>
    <row r="63" spans="1:22" ht="16.5">
      <c r="A63" s="123"/>
      <c r="B63" s="123"/>
      <c r="C63" s="123"/>
      <c r="D63" s="123"/>
      <c r="E63" s="123"/>
      <c r="F63" s="123"/>
      <c r="G63" s="123"/>
      <c r="H63" s="123"/>
      <c r="I63" s="123"/>
      <c r="J63" s="123"/>
      <c r="K63" s="123"/>
      <c r="L63" s="123"/>
      <c r="M63" s="123"/>
      <c r="N63" s="123"/>
      <c r="O63" s="123"/>
      <c r="P63" s="123"/>
      <c r="Q63" s="123"/>
      <c r="R63" s="123"/>
      <c r="S63" s="123"/>
      <c r="T63" s="123"/>
      <c r="U63" s="123"/>
      <c r="V63" s="123"/>
    </row>
    <row r="64" spans="1:22" ht="16.5">
      <c r="A64" s="123"/>
      <c r="B64" s="123"/>
      <c r="C64" s="123"/>
      <c r="D64" s="123"/>
      <c r="E64" s="123"/>
      <c r="F64" s="123"/>
      <c r="G64" s="123"/>
      <c r="H64" s="123"/>
      <c r="I64" s="123"/>
      <c r="J64" s="123"/>
      <c r="K64" s="123"/>
      <c r="L64" s="123"/>
      <c r="M64" s="123"/>
      <c r="N64" s="123"/>
      <c r="O64" s="123"/>
      <c r="P64" s="123"/>
      <c r="Q64" s="123"/>
      <c r="R64" s="123"/>
      <c r="S64" s="123"/>
      <c r="T64" s="123"/>
      <c r="U64" s="123"/>
      <c r="V64" s="123"/>
    </row>
    <row r="65" spans="1:22" ht="16.5">
      <c r="A65" s="123"/>
      <c r="B65" s="123"/>
      <c r="C65" s="123"/>
      <c r="D65" s="123"/>
      <c r="E65" s="123"/>
      <c r="F65" s="123"/>
      <c r="G65" s="123"/>
      <c r="H65" s="123"/>
      <c r="I65" s="123"/>
      <c r="J65" s="123"/>
      <c r="K65" s="123"/>
      <c r="L65" s="123"/>
      <c r="M65" s="123"/>
      <c r="N65" s="123"/>
      <c r="O65" s="123"/>
      <c r="P65" s="123"/>
      <c r="Q65" s="123"/>
      <c r="R65" s="123"/>
      <c r="S65" s="123"/>
      <c r="T65" s="123"/>
      <c r="U65" s="123"/>
      <c r="V65" s="123"/>
    </row>
    <row r="66" spans="1:22" ht="16.5">
      <c r="A66" s="123"/>
      <c r="B66" s="123"/>
      <c r="C66" s="123"/>
      <c r="D66" s="123"/>
      <c r="E66" s="123"/>
      <c r="F66" s="123"/>
      <c r="G66" s="123"/>
      <c r="H66" s="123"/>
      <c r="I66" s="123"/>
      <c r="J66" s="123"/>
      <c r="K66" s="123"/>
      <c r="L66" s="123"/>
      <c r="M66" s="123"/>
      <c r="N66" s="123"/>
      <c r="O66" s="123"/>
      <c r="P66" s="123"/>
      <c r="Q66" s="123"/>
      <c r="R66" s="123"/>
      <c r="S66" s="123"/>
      <c r="T66" s="123"/>
      <c r="U66" s="123"/>
      <c r="V66" s="123"/>
    </row>
    <row r="67" spans="1:22" ht="16.5">
      <c r="A67" s="123"/>
      <c r="B67" s="123"/>
      <c r="C67" s="123"/>
      <c r="D67" s="123"/>
      <c r="E67" s="123"/>
      <c r="F67" s="123"/>
      <c r="G67" s="123"/>
      <c r="H67" s="123"/>
      <c r="I67" s="123"/>
      <c r="J67" s="123"/>
      <c r="K67" s="123"/>
      <c r="L67" s="123"/>
      <c r="M67" s="123"/>
      <c r="N67" s="123"/>
      <c r="O67" s="123"/>
      <c r="P67" s="123"/>
      <c r="Q67" s="123"/>
      <c r="R67" s="123"/>
      <c r="S67" s="123"/>
      <c r="T67" s="123"/>
      <c r="U67" s="123"/>
      <c r="V67" s="123"/>
    </row>
    <row r="68" spans="1:22" ht="16.5">
      <c r="A68" s="123"/>
      <c r="B68" s="123"/>
      <c r="C68" s="123"/>
      <c r="D68" s="123"/>
      <c r="E68" s="123"/>
      <c r="F68" s="123"/>
      <c r="G68" s="123"/>
      <c r="H68" s="123"/>
      <c r="I68" s="123"/>
      <c r="J68" s="123"/>
      <c r="K68" s="123"/>
      <c r="L68" s="123"/>
      <c r="M68" s="123"/>
      <c r="N68" s="123"/>
      <c r="O68" s="123"/>
      <c r="P68" s="123"/>
      <c r="Q68" s="123"/>
      <c r="R68" s="123"/>
      <c r="S68" s="123"/>
      <c r="T68" s="123"/>
      <c r="U68" s="123"/>
      <c r="V68" s="123"/>
    </row>
    <row r="69" spans="1:22" ht="16.5">
      <c r="A69" s="123"/>
      <c r="B69" s="123"/>
      <c r="C69" s="123"/>
      <c r="D69" s="123"/>
      <c r="E69" s="123"/>
      <c r="F69" s="123"/>
      <c r="G69" s="123"/>
      <c r="H69" s="123"/>
      <c r="I69" s="123"/>
      <c r="J69" s="123"/>
      <c r="K69" s="123"/>
      <c r="L69" s="123"/>
      <c r="M69" s="123"/>
      <c r="N69" s="123"/>
      <c r="O69" s="123"/>
      <c r="P69" s="123"/>
      <c r="Q69" s="123"/>
      <c r="R69" s="123"/>
      <c r="S69" s="123"/>
      <c r="T69" s="123"/>
      <c r="U69" s="123"/>
      <c r="V69" s="123"/>
    </row>
    <row r="70" spans="1:22" ht="16.5">
      <c r="A70" s="123"/>
      <c r="B70" s="123"/>
      <c r="C70" s="123"/>
      <c r="D70" s="123"/>
      <c r="E70" s="123"/>
      <c r="F70" s="123"/>
      <c r="G70" s="123"/>
      <c r="H70" s="123"/>
      <c r="I70" s="123"/>
      <c r="J70" s="123"/>
      <c r="K70" s="123"/>
      <c r="L70" s="123"/>
      <c r="M70" s="123"/>
      <c r="N70" s="123"/>
      <c r="O70" s="123"/>
      <c r="P70" s="123"/>
      <c r="Q70" s="123"/>
      <c r="R70" s="123"/>
      <c r="S70" s="123"/>
      <c r="T70" s="123"/>
      <c r="U70" s="123"/>
      <c r="V70" s="123"/>
    </row>
    <row r="71" spans="1:22" ht="16.5">
      <c r="A71" s="123"/>
      <c r="B71" s="123"/>
      <c r="C71" s="123"/>
      <c r="D71" s="123"/>
      <c r="E71" s="123"/>
      <c r="F71" s="123"/>
      <c r="G71" s="123"/>
      <c r="H71" s="123"/>
      <c r="I71" s="123"/>
      <c r="J71" s="123"/>
      <c r="K71" s="123"/>
      <c r="L71" s="123"/>
      <c r="M71" s="123"/>
      <c r="N71" s="123"/>
      <c r="O71" s="123"/>
      <c r="P71" s="123"/>
      <c r="Q71" s="123"/>
      <c r="R71" s="123"/>
      <c r="S71" s="123"/>
      <c r="T71" s="123"/>
      <c r="U71" s="123"/>
      <c r="V71" s="123"/>
    </row>
    <row r="72" spans="1:22" ht="16.5">
      <c r="A72" s="123"/>
      <c r="B72" s="123"/>
      <c r="C72" s="123"/>
      <c r="D72" s="123"/>
      <c r="E72" s="123"/>
      <c r="F72" s="123"/>
      <c r="G72" s="123"/>
      <c r="H72" s="123"/>
      <c r="I72" s="123"/>
      <c r="J72" s="123"/>
      <c r="K72" s="123"/>
      <c r="L72" s="123"/>
      <c r="M72" s="123"/>
      <c r="N72" s="123"/>
      <c r="O72" s="123"/>
      <c r="P72" s="123"/>
      <c r="Q72" s="123"/>
      <c r="R72" s="123"/>
      <c r="S72" s="123"/>
      <c r="T72" s="123"/>
      <c r="U72" s="123"/>
      <c r="V72" s="123"/>
    </row>
    <row r="73" spans="1:22" ht="16.5">
      <c r="A73" s="123"/>
      <c r="B73" s="123"/>
      <c r="C73" s="123"/>
      <c r="D73" s="123"/>
      <c r="E73" s="123"/>
      <c r="F73" s="123"/>
      <c r="G73" s="123"/>
      <c r="H73" s="123"/>
      <c r="I73" s="123"/>
      <c r="J73" s="123"/>
      <c r="K73" s="123"/>
      <c r="L73" s="123"/>
      <c r="M73" s="123"/>
      <c r="N73" s="123"/>
      <c r="O73" s="123"/>
      <c r="P73" s="123"/>
      <c r="Q73" s="123"/>
      <c r="R73" s="123"/>
      <c r="S73" s="123"/>
      <c r="T73" s="123"/>
      <c r="U73" s="123"/>
      <c r="V73" s="123"/>
    </row>
    <row r="74" spans="1:22" ht="16.5">
      <c r="A74" s="123"/>
      <c r="B74" s="123"/>
      <c r="C74" s="123"/>
      <c r="D74" s="123"/>
      <c r="E74" s="123"/>
      <c r="F74" s="123"/>
      <c r="G74" s="123"/>
      <c r="H74" s="123"/>
      <c r="I74" s="123"/>
      <c r="J74" s="123"/>
      <c r="K74" s="123"/>
      <c r="L74" s="123"/>
      <c r="M74" s="123"/>
      <c r="N74" s="123"/>
      <c r="O74" s="123"/>
      <c r="P74" s="123"/>
      <c r="Q74" s="123"/>
      <c r="R74" s="123"/>
      <c r="S74" s="123"/>
      <c r="T74" s="123"/>
      <c r="U74" s="123"/>
      <c r="V74" s="123"/>
    </row>
    <row r="75" spans="1:22" ht="16.5">
      <c r="A75" s="123"/>
      <c r="B75" s="123"/>
      <c r="C75" s="123"/>
      <c r="D75" s="123"/>
      <c r="E75" s="123"/>
      <c r="F75" s="123"/>
      <c r="G75" s="123"/>
      <c r="H75" s="123"/>
      <c r="I75" s="123"/>
      <c r="J75" s="123"/>
      <c r="K75" s="123"/>
      <c r="L75" s="123"/>
      <c r="M75" s="123"/>
      <c r="N75" s="123"/>
      <c r="O75" s="123"/>
      <c r="P75" s="123"/>
      <c r="Q75" s="123"/>
      <c r="R75" s="123"/>
      <c r="S75" s="123"/>
      <c r="T75" s="123"/>
      <c r="U75" s="123"/>
      <c r="V75" s="123"/>
    </row>
    <row r="76" spans="1:22" ht="16.5">
      <c r="A76" s="123"/>
      <c r="B76" s="123"/>
      <c r="C76" s="123"/>
      <c r="D76" s="123"/>
      <c r="E76" s="123"/>
      <c r="F76" s="123"/>
      <c r="G76" s="123"/>
      <c r="H76" s="123"/>
      <c r="I76" s="123"/>
      <c r="J76" s="123"/>
      <c r="K76" s="123"/>
      <c r="L76" s="123"/>
      <c r="M76" s="123"/>
      <c r="N76" s="123"/>
      <c r="O76" s="123"/>
      <c r="P76" s="123"/>
      <c r="Q76" s="123"/>
      <c r="R76" s="123"/>
      <c r="S76" s="123"/>
      <c r="T76" s="123"/>
      <c r="U76" s="123"/>
      <c r="V76" s="123"/>
    </row>
    <row r="77" spans="1:22" ht="16.5">
      <c r="A77" s="123"/>
      <c r="B77" s="123"/>
      <c r="C77" s="123"/>
      <c r="D77" s="123"/>
      <c r="E77" s="123"/>
      <c r="F77" s="123"/>
      <c r="G77" s="123"/>
      <c r="H77" s="123"/>
      <c r="I77" s="123"/>
      <c r="J77" s="123"/>
      <c r="K77" s="123"/>
      <c r="L77" s="123"/>
      <c r="M77" s="123"/>
      <c r="N77" s="123"/>
      <c r="O77" s="123"/>
      <c r="P77" s="123"/>
      <c r="Q77" s="123"/>
      <c r="R77" s="123"/>
      <c r="S77" s="123"/>
      <c r="T77" s="123"/>
      <c r="U77" s="123"/>
      <c r="V77" s="123"/>
    </row>
    <row r="78" spans="1:22" ht="16.5">
      <c r="A78" s="123"/>
      <c r="B78" s="123"/>
      <c r="C78" s="123"/>
      <c r="D78" s="123"/>
      <c r="E78" s="123"/>
      <c r="F78" s="123"/>
      <c r="G78" s="123"/>
      <c r="H78" s="123"/>
      <c r="I78" s="123"/>
      <c r="J78" s="123"/>
      <c r="K78" s="123"/>
      <c r="L78" s="123"/>
      <c r="M78" s="123"/>
      <c r="N78" s="123"/>
      <c r="O78" s="123"/>
      <c r="P78" s="123"/>
      <c r="Q78" s="123"/>
      <c r="R78" s="123"/>
      <c r="S78" s="123"/>
      <c r="T78" s="123"/>
      <c r="U78" s="123"/>
      <c r="V78" s="123"/>
    </row>
    <row r="79" spans="1:22" ht="16.5">
      <c r="A79" s="123"/>
      <c r="B79" s="123"/>
      <c r="C79" s="123"/>
      <c r="D79" s="123"/>
      <c r="E79" s="123"/>
      <c r="F79" s="123"/>
      <c r="G79" s="123"/>
      <c r="H79" s="123"/>
      <c r="I79" s="123"/>
      <c r="J79" s="123"/>
      <c r="K79" s="123"/>
      <c r="L79" s="123"/>
      <c r="M79" s="123"/>
      <c r="N79" s="123"/>
      <c r="O79" s="123"/>
      <c r="P79" s="123"/>
      <c r="Q79" s="123"/>
      <c r="R79" s="123"/>
      <c r="S79" s="123"/>
      <c r="T79" s="123"/>
      <c r="U79" s="123"/>
      <c r="V79" s="123"/>
    </row>
    <row r="80" spans="1:22" ht="16.5">
      <c r="A80" s="123"/>
      <c r="B80" s="123"/>
      <c r="C80" s="123"/>
      <c r="D80" s="123"/>
      <c r="E80" s="123"/>
      <c r="F80" s="123"/>
      <c r="G80" s="123"/>
      <c r="H80" s="123"/>
      <c r="I80" s="123"/>
      <c r="J80" s="123"/>
      <c r="K80" s="123"/>
      <c r="L80" s="123"/>
      <c r="M80" s="123"/>
      <c r="N80" s="123"/>
      <c r="O80" s="123"/>
      <c r="P80" s="123"/>
      <c r="Q80" s="123"/>
      <c r="R80" s="123"/>
      <c r="S80" s="123"/>
      <c r="T80" s="123"/>
      <c r="U80" s="123"/>
      <c r="V80" s="123"/>
    </row>
    <row r="81" spans="1:22" ht="16.5">
      <c r="A81" s="123"/>
      <c r="B81" s="123"/>
      <c r="C81" s="123"/>
      <c r="D81" s="123"/>
      <c r="E81" s="123"/>
      <c r="F81" s="123"/>
      <c r="G81" s="123"/>
      <c r="H81" s="123"/>
      <c r="I81" s="123"/>
      <c r="J81" s="123"/>
      <c r="K81" s="123"/>
      <c r="L81" s="123"/>
      <c r="M81" s="123"/>
      <c r="N81" s="123"/>
      <c r="O81" s="123"/>
      <c r="P81" s="123"/>
      <c r="Q81" s="123"/>
      <c r="R81" s="123"/>
      <c r="S81" s="123"/>
      <c r="T81" s="123"/>
      <c r="U81" s="123"/>
      <c r="V81" s="123"/>
    </row>
    <row r="82" spans="1:22" ht="16.5">
      <c r="A82" s="123"/>
      <c r="B82" s="123"/>
      <c r="C82" s="123"/>
      <c r="D82" s="123"/>
      <c r="E82" s="123"/>
      <c r="F82" s="123"/>
      <c r="G82" s="123"/>
      <c r="H82" s="123"/>
      <c r="I82" s="123"/>
      <c r="J82" s="123"/>
      <c r="K82" s="123"/>
      <c r="L82" s="123"/>
      <c r="M82" s="123"/>
      <c r="N82" s="123"/>
      <c r="O82" s="123"/>
      <c r="P82" s="123"/>
      <c r="Q82" s="123"/>
      <c r="R82" s="123"/>
      <c r="S82" s="123"/>
      <c r="T82" s="123"/>
      <c r="U82" s="123"/>
      <c r="V82" s="123"/>
    </row>
    <row r="83" spans="1:22" ht="16.5">
      <c r="A83" s="123"/>
      <c r="B83" s="123"/>
      <c r="C83" s="123"/>
      <c r="D83" s="123"/>
      <c r="E83" s="123"/>
      <c r="F83" s="123"/>
      <c r="G83" s="123"/>
      <c r="H83" s="123"/>
      <c r="I83" s="123"/>
      <c r="J83" s="123"/>
      <c r="K83" s="123"/>
      <c r="L83" s="123"/>
      <c r="M83" s="123"/>
      <c r="N83" s="123"/>
      <c r="O83" s="123"/>
      <c r="P83" s="123"/>
      <c r="Q83" s="123"/>
      <c r="R83" s="123"/>
      <c r="S83" s="123"/>
      <c r="T83" s="123"/>
      <c r="U83" s="123"/>
      <c r="V83" s="123"/>
    </row>
    <row r="84" spans="1:22" ht="16.5">
      <c r="A84" s="123"/>
      <c r="B84" s="123"/>
      <c r="C84" s="123"/>
      <c r="D84" s="123"/>
      <c r="E84" s="123"/>
      <c r="F84" s="123"/>
      <c r="G84" s="123"/>
      <c r="H84" s="123"/>
      <c r="I84" s="123"/>
      <c r="J84" s="123"/>
      <c r="K84" s="123"/>
      <c r="L84" s="123"/>
      <c r="M84" s="123"/>
      <c r="N84" s="123"/>
      <c r="O84" s="123"/>
      <c r="P84" s="123"/>
      <c r="Q84" s="123"/>
      <c r="R84" s="123"/>
      <c r="S84" s="123"/>
      <c r="T84" s="123"/>
      <c r="U84" s="123"/>
      <c r="V84" s="123"/>
    </row>
    <row r="85" spans="1:22" ht="16.5">
      <c r="A85" s="123"/>
      <c r="B85" s="123"/>
      <c r="C85" s="123"/>
      <c r="D85" s="123"/>
      <c r="E85" s="123"/>
      <c r="F85" s="123"/>
      <c r="G85" s="123"/>
      <c r="H85" s="123"/>
      <c r="I85" s="123"/>
      <c r="J85" s="123"/>
      <c r="K85" s="123"/>
      <c r="L85" s="123"/>
      <c r="M85" s="123"/>
      <c r="N85" s="123"/>
      <c r="O85" s="123"/>
      <c r="P85" s="123"/>
      <c r="Q85" s="123"/>
      <c r="R85" s="123"/>
      <c r="S85" s="123"/>
      <c r="T85" s="123"/>
      <c r="U85" s="123"/>
      <c r="V85" s="123"/>
    </row>
    <row r="86" spans="1:22" ht="16.5">
      <c r="A86" s="123"/>
      <c r="B86" s="123"/>
      <c r="C86" s="123"/>
      <c r="D86" s="123"/>
      <c r="E86" s="123"/>
      <c r="F86" s="123"/>
      <c r="G86" s="123"/>
      <c r="H86" s="123"/>
      <c r="I86" s="123"/>
      <c r="J86" s="123"/>
      <c r="K86" s="123"/>
      <c r="L86" s="123"/>
      <c r="M86" s="123"/>
      <c r="N86" s="123"/>
      <c r="O86" s="123"/>
      <c r="P86" s="123"/>
      <c r="Q86" s="123"/>
      <c r="R86" s="123"/>
      <c r="S86" s="123"/>
      <c r="T86" s="123"/>
      <c r="U86" s="123"/>
      <c r="V86" s="123"/>
    </row>
    <row r="87" spans="1:22" ht="16.5">
      <c r="A87" s="123"/>
      <c r="B87" s="123"/>
      <c r="C87" s="123"/>
      <c r="D87" s="123"/>
      <c r="E87" s="123"/>
      <c r="F87" s="123"/>
      <c r="G87" s="123"/>
      <c r="H87" s="123"/>
      <c r="I87" s="123"/>
      <c r="J87" s="123"/>
      <c r="K87" s="123"/>
      <c r="L87" s="123"/>
      <c r="M87" s="123"/>
      <c r="N87" s="123"/>
      <c r="O87" s="123"/>
      <c r="P87" s="123"/>
      <c r="Q87" s="123"/>
      <c r="R87" s="123"/>
      <c r="S87" s="123"/>
      <c r="T87" s="123"/>
      <c r="U87" s="123"/>
      <c r="V87" s="123"/>
    </row>
    <row r="88" spans="1:22" ht="16.5">
      <c r="A88" s="123"/>
      <c r="B88" s="123"/>
      <c r="C88" s="123"/>
      <c r="D88" s="123"/>
      <c r="E88" s="123"/>
      <c r="F88" s="123"/>
      <c r="G88" s="123"/>
      <c r="H88" s="123"/>
      <c r="I88" s="123"/>
      <c r="J88" s="123"/>
      <c r="K88" s="123"/>
      <c r="L88" s="123"/>
      <c r="M88" s="123"/>
      <c r="N88" s="123"/>
      <c r="O88" s="123"/>
      <c r="P88" s="123"/>
      <c r="Q88" s="123"/>
      <c r="R88" s="123"/>
      <c r="S88" s="123"/>
      <c r="T88" s="123"/>
      <c r="U88" s="123"/>
      <c r="V88" s="123"/>
    </row>
    <row r="89" spans="1:22" ht="16.5">
      <c r="A89" s="123"/>
      <c r="B89" s="123"/>
      <c r="C89" s="123"/>
      <c r="D89" s="123"/>
      <c r="E89" s="123"/>
      <c r="F89" s="123"/>
      <c r="G89" s="123"/>
      <c r="H89" s="123"/>
      <c r="I89" s="123"/>
      <c r="J89" s="123"/>
      <c r="K89" s="123"/>
      <c r="L89" s="123"/>
      <c r="M89" s="123"/>
      <c r="N89" s="123"/>
      <c r="O89" s="123"/>
      <c r="P89" s="123"/>
      <c r="Q89" s="123"/>
      <c r="R89" s="123"/>
      <c r="S89" s="123"/>
      <c r="T89" s="123"/>
      <c r="U89" s="123"/>
      <c r="V89" s="123"/>
    </row>
    <row r="90" spans="1:22" ht="16.5">
      <c r="A90" s="123"/>
      <c r="B90" s="123"/>
      <c r="C90" s="123"/>
      <c r="D90" s="123"/>
      <c r="E90" s="123"/>
      <c r="F90" s="123"/>
      <c r="G90" s="123"/>
      <c r="H90" s="123"/>
      <c r="I90" s="123"/>
      <c r="J90" s="123"/>
      <c r="K90" s="123"/>
      <c r="L90" s="123"/>
      <c r="M90" s="123"/>
      <c r="N90" s="123"/>
      <c r="O90" s="123"/>
      <c r="P90" s="123"/>
      <c r="Q90" s="123"/>
      <c r="R90" s="123"/>
      <c r="S90" s="123"/>
      <c r="T90" s="123"/>
      <c r="U90" s="123"/>
      <c r="V90" s="123"/>
    </row>
    <row r="91" spans="1:22" ht="16.5">
      <c r="A91" s="123"/>
      <c r="B91" s="123"/>
      <c r="C91" s="123"/>
      <c r="D91" s="123"/>
      <c r="E91" s="123"/>
      <c r="F91" s="123"/>
      <c r="G91" s="123"/>
      <c r="H91" s="123"/>
      <c r="I91" s="123"/>
      <c r="J91" s="123"/>
      <c r="K91" s="123"/>
      <c r="L91" s="123"/>
      <c r="M91" s="123"/>
      <c r="N91" s="123"/>
      <c r="O91" s="123"/>
      <c r="P91" s="123"/>
      <c r="Q91" s="123"/>
      <c r="R91" s="123"/>
      <c r="S91" s="123"/>
      <c r="T91" s="123"/>
      <c r="U91" s="123"/>
      <c r="V91" s="123"/>
    </row>
    <row r="92" spans="1:22" ht="16.5">
      <c r="A92" s="123"/>
      <c r="B92" s="123"/>
      <c r="C92" s="123"/>
      <c r="D92" s="123"/>
      <c r="E92" s="123"/>
      <c r="F92" s="123"/>
      <c r="G92" s="123"/>
      <c r="H92" s="123"/>
      <c r="I92" s="123"/>
      <c r="J92" s="123"/>
      <c r="K92" s="123"/>
      <c r="L92" s="123"/>
      <c r="M92" s="123"/>
      <c r="N92" s="123"/>
      <c r="O92" s="123"/>
      <c r="P92" s="123"/>
      <c r="Q92" s="123"/>
      <c r="R92" s="123"/>
      <c r="S92" s="123"/>
      <c r="T92" s="123"/>
      <c r="U92" s="123"/>
      <c r="V92" s="123"/>
    </row>
    <row r="93" spans="1:22" ht="16.5">
      <c r="A93" s="123"/>
      <c r="B93" s="123"/>
      <c r="C93" s="123"/>
      <c r="D93" s="123"/>
      <c r="E93" s="123"/>
      <c r="F93" s="123"/>
      <c r="G93" s="123"/>
      <c r="H93" s="123"/>
      <c r="I93" s="123"/>
      <c r="J93" s="123"/>
      <c r="K93" s="123"/>
      <c r="L93" s="123"/>
      <c r="M93" s="123"/>
      <c r="N93" s="123"/>
      <c r="O93" s="123"/>
      <c r="P93" s="123"/>
      <c r="Q93" s="123"/>
      <c r="R93" s="123"/>
      <c r="S93" s="123"/>
      <c r="T93" s="123"/>
      <c r="U93" s="123"/>
      <c r="V93" s="123"/>
    </row>
    <row r="94" spans="1:22" ht="16.5">
      <c r="A94" s="123"/>
      <c r="B94" s="123"/>
      <c r="C94" s="123"/>
      <c r="D94" s="123"/>
      <c r="E94" s="123"/>
      <c r="F94" s="123"/>
      <c r="G94" s="123"/>
      <c r="H94" s="123"/>
      <c r="I94" s="123"/>
      <c r="J94" s="123"/>
      <c r="K94" s="123"/>
      <c r="L94" s="123"/>
      <c r="M94" s="123"/>
      <c r="N94" s="123"/>
      <c r="O94" s="123"/>
      <c r="P94" s="123"/>
      <c r="Q94" s="123"/>
      <c r="R94" s="123"/>
      <c r="S94" s="123"/>
      <c r="T94" s="123"/>
      <c r="U94" s="123"/>
      <c r="V94" s="123"/>
    </row>
    <row r="95" spans="1:22" ht="16.5">
      <c r="A95" s="123"/>
      <c r="B95" s="123"/>
      <c r="C95" s="123"/>
      <c r="D95" s="123"/>
      <c r="E95" s="123"/>
      <c r="F95" s="123"/>
      <c r="G95" s="123"/>
      <c r="H95" s="123"/>
      <c r="I95" s="123"/>
      <c r="J95" s="123"/>
      <c r="K95" s="123"/>
      <c r="L95" s="123"/>
      <c r="M95" s="123"/>
      <c r="N95" s="123"/>
      <c r="O95" s="123"/>
      <c r="P95" s="123"/>
      <c r="Q95" s="123"/>
      <c r="R95" s="123"/>
      <c r="S95" s="123"/>
      <c r="T95" s="123"/>
      <c r="U95" s="123"/>
      <c r="V95" s="123"/>
    </row>
    <row r="96" spans="1:22" ht="16.5">
      <c r="A96" s="123"/>
      <c r="B96" s="123"/>
      <c r="C96" s="123"/>
      <c r="D96" s="123"/>
      <c r="E96" s="123"/>
      <c r="F96" s="123"/>
      <c r="G96" s="123"/>
      <c r="H96" s="123"/>
      <c r="I96" s="123"/>
      <c r="J96" s="123"/>
      <c r="K96" s="123"/>
      <c r="L96" s="123"/>
      <c r="M96" s="123"/>
      <c r="N96" s="123"/>
      <c r="O96" s="123"/>
      <c r="P96" s="123"/>
      <c r="Q96" s="123"/>
      <c r="R96" s="123"/>
      <c r="S96" s="123"/>
      <c r="T96" s="123"/>
      <c r="U96" s="123"/>
      <c r="V96" s="123"/>
    </row>
    <row r="97" spans="1:22" ht="16.5">
      <c r="A97" s="123"/>
      <c r="B97" s="123"/>
      <c r="C97" s="123"/>
      <c r="D97" s="123"/>
      <c r="E97" s="123"/>
      <c r="F97" s="123"/>
      <c r="G97" s="123"/>
      <c r="H97" s="123"/>
      <c r="I97" s="123"/>
      <c r="J97" s="123"/>
      <c r="K97" s="123"/>
      <c r="L97" s="123"/>
      <c r="M97" s="123"/>
      <c r="N97" s="123"/>
      <c r="O97" s="123"/>
      <c r="P97" s="123"/>
      <c r="Q97" s="123"/>
      <c r="R97" s="123"/>
      <c r="S97" s="123"/>
      <c r="T97" s="123"/>
      <c r="U97" s="123"/>
      <c r="V97" s="123"/>
    </row>
    <row r="98" spans="1:22" ht="16.5">
      <c r="A98" s="123"/>
      <c r="B98" s="123"/>
      <c r="C98" s="123"/>
      <c r="D98" s="123"/>
      <c r="E98" s="123"/>
      <c r="F98" s="123"/>
      <c r="G98" s="123"/>
      <c r="H98" s="123"/>
      <c r="I98" s="123"/>
      <c r="J98" s="123"/>
      <c r="K98" s="123"/>
      <c r="L98" s="123"/>
      <c r="M98" s="123"/>
      <c r="N98" s="123"/>
      <c r="O98" s="123"/>
      <c r="P98" s="123"/>
      <c r="Q98" s="123"/>
      <c r="R98" s="123"/>
      <c r="S98" s="123"/>
      <c r="T98" s="123"/>
      <c r="U98" s="123"/>
      <c r="V98" s="123"/>
    </row>
    <row r="99" spans="1:22" ht="16.5">
      <c r="A99" s="123"/>
      <c r="B99" s="123"/>
      <c r="C99" s="123"/>
      <c r="D99" s="123"/>
      <c r="E99" s="123"/>
      <c r="F99" s="123"/>
      <c r="G99" s="123"/>
      <c r="H99" s="123"/>
      <c r="I99" s="123"/>
      <c r="J99" s="123"/>
      <c r="K99" s="123"/>
      <c r="L99" s="123"/>
      <c r="M99" s="123"/>
      <c r="N99" s="123"/>
      <c r="O99" s="123"/>
      <c r="P99" s="123"/>
      <c r="Q99" s="123"/>
      <c r="R99" s="123"/>
      <c r="S99" s="123"/>
      <c r="T99" s="123"/>
      <c r="U99" s="123"/>
      <c r="V99" s="123"/>
    </row>
    <row r="100" spans="1:22" ht="16.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row>
    <row r="101" spans="1:22" ht="16.5">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row>
    <row r="102" spans="1:22" ht="16.5">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row>
    <row r="103" spans="1:22" ht="16.5">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row>
    <row r="104" spans="1:22" ht="16.5">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row>
    <row r="105" spans="1:22" ht="16.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row>
    <row r="106" spans="1:22" ht="16.5">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row>
    <row r="107" spans="1:22" ht="16.5">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row>
    <row r="108" spans="1:22" ht="16.5">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row>
    <row r="109" spans="1:22" ht="16.5">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row>
    <row r="110" spans="1:22" ht="16.5">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row>
    <row r="111" spans="1:22" ht="16.5">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row>
    <row r="112" spans="1:22" ht="16.5">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row>
    <row r="113" spans="1:22" ht="16.5">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row>
  </sheetData>
  <sheetProtection/>
  <mergeCells count="5">
    <mergeCell ref="B57:T57"/>
    <mergeCell ref="B2:T2"/>
    <mergeCell ref="B6:T7"/>
    <mergeCell ref="B4:T4"/>
    <mergeCell ref="B56:T56"/>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2:S172"/>
  <sheetViews>
    <sheetView showGridLines="0" zoomScale="75" zoomScaleNormal="75" zoomScalePageLayoutView="0" workbookViewId="0" topLeftCell="A1">
      <selection activeCell="A1" sqref="A1"/>
    </sheetView>
  </sheetViews>
  <sheetFormatPr defaultColWidth="8.8515625" defaultRowHeight="15"/>
  <sheetData>
    <row r="2" spans="1:19" ht="16.5">
      <c r="A2" s="123"/>
      <c r="B2" s="123"/>
      <c r="C2" s="123"/>
      <c r="D2" s="123"/>
      <c r="E2" s="123"/>
      <c r="F2" s="123"/>
      <c r="G2" s="123"/>
      <c r="H2" s="123"/>
      <c r="I2" s="123"/>
      <c r="J2" s="123"/>
      <c r="K2" s="123"/>
      <c r="L2" s="123"/>
      <c r="M2" s="123"/>
      <c r="N2" s="123"/>
      <c r="O2" s="123"/>
      <c r="P2" s="123"/>
      <c r="Q2" s="123"/>
      <c r="R2" s="123"/>
      <c r="S2" s="123"/>
    </row>
    <row r="3" spans="1:19" ht="33.75">
      <c r="A3" s="249" t="s">
        <v>96</v>
      </c>
      <c r="B3" s="250"/>
      <c r="C3" s="250"/>
      <c r="D3" s="250"/>
      <c r="E3" s="250"/>
      <c r="F3" s="250"/>
      <c r="G3" s="250"/>
      <c r="H3" s="250"/>
      <c r="I3" s="250"/>
      <c r="J3" s="250"/>
      <c r="K3" s="250"/>
      <c r="L3" s="250"/>
      <c r="M3" s="250"/>
      <c r="N3" s="250"/>
      <c r="O3" s="250"/>
      <c r="P3" s="250"/>
      <c r="Q3" s="250"/>
      <c r="R3" s="250"/>
      <c r="S3" s="125"/>
    </row>
    <row r="4" spans="1:19" ht="16.5">
      <c r="A4" s="125"/>
      <c r="B4" s="125"/>
      <c r="C4" s="125"/>
      <c r="D4" s="125"/>
      <c r="E4" s="125"/>
      <c r="F4" s="125"/>
      <c r="G4" s="125"/>
      <c r="H4" s="125"/>
      <c r="I4" s="125"/>
      <c r="J4" s="125"/>
      <c r="K4" s="125"/>
      <c r="L4" s="125"/>
      <c r="M4" s="125"/>
      <c r="N4" s="125"/>
      <c r="O4" s="125"/>
      <c r="P4" s="125"/>
      <c r="Q4" s="125"/>
      <c r="R4" s="125"/>
      <c r="S4" s="125"/>
    </row>
    <row r="5" spans="1:19" ht="16.5">
      <c r="A5" s="125"/>
      <c r="B5" s="126"/>
      <c r="C5" s="125"/>
      <c r="D5" s="125"/>
      <c r="E5" s="125"/>
      <c r="F5" s="125"/>
      <c r="G5" s="125"/>
      <c r="H5" s="125"/>
      <c r="I5" s="125"/>
      <c r="J5" s="125"/>
      <c r="K5" s="125"/>
      <c r="L5" s="125"/>
      <c r="M5" s="125"/>
      <c r="N5" s="125"/>
      <c r="O5" s="125"/>
      <c r="P5" s="125"/>
      <c r="Q5" s="125"/>
      <c r="R5" s="125"/>
      <c r="S5" s="125"/>
    </row>
    <row r="6" spans="1:19" ht="27">
      <c r="A6" s="125"/>
      <c r="B6" s="129" t="s">
        <v>97</v>
      </c>
      <c r="C6" s="127"/>
      <c r="D6" s="125"/>
      <c r="E6" s="125"/>
      <c r="F6" s="125"/>
      <c r="G6" s="125"/>
      <c r="H6" s="125"/>
      <c r="I6" s="125"/>
      <c r="J6" s="125"/>
      <c r="K6" s="125"/>
      <c r="L6" s="125"/>
      <c r="M6" s="125"/>
      <c r="N6" s="125"/>
      <c r="O6" s="125"/>
      <c r="P6" s="125"/>
      <c r="Q6" s="125"/>
      <c r="R6" s="125"/>
      <c r="S6" s="125"/>
    </row>
    <row r="7" spans="1:19" ht="102.75" customHeight="1">
      <c r="A7" s="125"/>
      <c r="B7" s="248" t="s">
        <v>102</v>
      </c>
      <c r="C7" s="248"/>
      <c r="D7" s="248"/>
      <c r="E7" s="248"/>
      <c r="F7" s="248"/>
      <c r="G7" s="248"/>
      <c r="H7" s="248"/>
      <c r="I7" s="248"/>
      <c r="J7" s="248"/>
      <c r="K7" s="248"/>
      <c r="L7" s="248"/>
      <c r="M7" s="248"/>
      <c r="N7" s="248"/>
      <c r="O7" s="248"/>
      <c r="P7" s="248"/>
      <c r="Q7" s="248"/>
      <c r="R7" s="248"/>
      <c r="S7" s="248"/>
    </row>
    <row r="8" spans="1:19" ht="16.5">
      <c r="A8" s="125"/>
      <c r="B8" s="126"/>
      <c r="C8" s="125"/>
      <c r="D8" s="125"/>
      <c r="E8" s="125"/>
      <c r="F8" s="125"/>
      <c r="G8" s="125"/>
      <c r="H8" s="125"/>
      <c r="I8" s="125"/>
      <c r="J8" s="125"/>
      <c r="K8" s="125"/>
      <c r="L8" s="125"/>
      <c r="M8" s="125"/>
      <c r="N8" s="125"/>
      <c r="O8" s="125"/>
      <c r="P8" s="125"/>
      <c r="Q8" s="125"/>
      <c r="R8" s="125"/>
      <c r="S8" s="125"/>
    </row>
    <row r="9" spans="1:19" ht="16.5">
      <c r="A9" s="125"/>
      <c r="B9" s="126"/>
      <c r="C9" s="125"/>
      <c r="D9" s="125"/>
      <c r="E9" s="125"/>
      <c r="F9" s="125"/>
      <c r="G9" s="125"/>
      <c r="H9" s="125"/>
      <c r="I9" s="125"/>
      <c r="J9" s="125"/>
      <c r="K9" s="125"/>
      <c r="L9" s="125"/>
      <c r="M9" s="125"/>
      <c r="N9" s="125"/>
      <c r="O9" s="125"/>
      <c r="P9" s="125"/>
      <c r="Q9" s="125"/>
      <c r="R9" s="125"/>
      <c r="S9" s="125"/>
    </row>
    <row r="10" spans="1:19" ht="16.5">
      <c r="A10" s="125"/>
      <c r="B10" s="126"/>
      <c r="C10" s="125"/>
      <c r="D10" s="125"/>
      <c r="E10" s="125"/>
      <c r="F10" s="125"/>
      <c r="G10" s="125"/>
      <c r="H10" s="125"/>
      <c r="I10" s="125"/>
      <c r="J10" s="125"/>
      <c r="K10" s="125"/>
      <c r="L10" s="125"/>
      <c r="M10" s="125"/>
      <c r="N10" s="125"/>
      <c r="O10" s="125"/>
      <c r="P10" s="125"/>
      <c r="Q10" s="125"/>
      <c r="R10" s="125"/>
      <c r="S10" s="125"/>
    </row>
    <row r="11" spans="1:19" ht="16.5">
      <c r="A11" s="125"/>
      <c r="B11" s="128"/>
      <c r="C11" s="125"/>
      <c r="D11" s="125"/>
      <c r="E11" s="125"/>
      <c r="F11" s="125"/>
      <c r="G11" s="125"/>
      <c r="H11" s="125"/>
      <c r="I11" s="125"/>
      <c r="J11" s="125"/>
      <c r="K11" s="125"/>
      <c r="L11" s="125"/>
      <c r="M11" s="125"/>
      <c r="N11" s="125"/>
      <c r="O11" s="125"/>
      <c r="P11" s="125"/>
      <c r="Q11" s="125"/>
      <c r="R11" s="125"/>
      <c r="S11" s="125"/>
    </row>
    <row r="12" spans="1:19" ht="16.5">
      <c r="A12" s="125"/>
      <c r="B12" s="128"/>
      <c r="C12" s="125"/>
      <c r="D12" s="125"/>
      <c r="E12" s="125"/>
      <c r="F12" s="125"/>
      <c r="G12" s="125"/>
      <c r="H12" s="125"/>
      <c r="I12" s="125"/>
      <c r="J12" s="125"/>
      <c r="K12" s="125"/>
      <c r="L12" s="125"/>
      <c r="M12" s="125"/>
      <c r="N12" s="125"/>
      <c r="O12" s="125"/>
      <c r="P12" s="125"/>
      <c r="Q12" s="125"/>
      <c r="R12" s="125"/>
      <c r="S12" s="125"/>
    </row>
    <row r="13" spans="1:19" ht="16.5">
      <c r="A13" s="125"/>
      <c r="B13" s="128"/>
      <c r="C13" s="125"/>
      <c r="D13" s="125"/>
      <c r="E13" s="125"/>
      <c r="F13" s="125"/>
      <c r="G13" s="125"/>
      <c r="H13" s="125"/>
      <c r="I13" s="125"/>
      <c r="J13" s="125"/>
      <c r="K13" s="125"/>
      <c r="L13" s="125"/>
      <c r="M13" s="125"/>
      <c r="N13" s="125"/>
      <c r="O13" s="125"/>
      <c r="P13" s="125"/>
      <c r="Q13" s="125"/>
      <c r="R13" s="125"/>
      <c r="S13" s="125"/>
    </row>
    <row r="14" spans="1:19" ht="16.5">
      <c r="A14" s="125"/>
      <c r="B14" s="128"/>
      <c r="C14" s="125"/>
      <c r="D14" s="125"/>
      <c r="E14" s="125"/>
      <c r="F14" s="125"/>
      <c r="G14" s="125"/>
      <c r="H14" s="125"/>
      <c r="I14" s="125"/>
      <c r="J14" s="125"/>
      <c r="K14" s="125"/>
      <c r="L14" s="125"/>
      <c r="M14" s="125"/>
      <c r="N14" s="125"/>
      <c r="O14" s="125"/>
      <c r="P14" s="125"/>
      <c r="Q14" s="125"/>
      <c r="R14" s="125"/>
      <c r="S14" s="125"/>
    </row>
    <row r="15" spans="1:19" ht="16.5">
      <c r="A15" s="125"/>
      <c r="B15" s="128"/>
      <c r="C15" s="125"/>
      <c r="D15" s="125"/>
      <c r="E15" s="125"/>
      <c r="F15" s="125"/>
      <c r="G15" s="125"/>
      <c r="H15" s="125"/>
      <c r="I15" s="125"/>
      <c r="J15" s="125"/>
      <c r="K15" s="125"/>
      <c r="L15" s="125"/>
      <c r="M15" s="125"/>
      <c r="N15" s="125"/>
      <c r="O15" s="125"/>
      <c r="P15" s="125"/>
      <c r="Q15" s="125"/>
      <c r="R15" s="125"/>
      <c r="S15" s="125"/>
    </row>
    <row r="16" spans="1:19" ht="16.5">
      <c r="A16" s="125"/>
      <c r="B16" s="128"/>
      <c r="C16" s="125"/>
      <c r="D16" s="125"/>
      <c r="E16" s="125"/>
      <c r="F16" s="125"/>
      <c r="G16" s="125"/>
      <c r="H16" s="125"/>
      <c r="I16" s="125"/>
      <c r="J16" s="125"/>
      <c r="K16" s="125"/>
      <c r="L16" s="125"/>
      <c r="M16" s="125"/>
      <c r="N16" s="125"/>
      <c r="O16" s="125"/>
      <c r="P16" s="125"/>
      <c r="Q16" s="125"/>
      <c r="R16" s="125"/>
      <c r="S16" s="125"/>
    </row>
    <row r="17" spans="1:19" ht="16.5">
      <c r="A17" s="125"/>
      <c r="B17" s="128"/>
      <c r="C17" s="125"/>
      <c r="D17" s="125"/>
      <c r="E17" s="125"/>
      <c r="F17" s="125"/>
      <c r="G17" s="125"/>
      <c r="H17" s="125"/>
      <c r="I17" s="125"/>
      <c r="J17" s="125"/>
      <c r="K17" s="125"/>
      <c r="L17" s="125"/>
      <c r="M17" s="125"/>
      <c r="N17" s="125"/>
      <c r="O17" s="125"/>
      <c r="P17" s="125"/>
      <c r="Q17" s="125"/>
      <c r="R17" s="125"/>
      <c r="S17" s="125"/>
    </row>
    <row r="18" spans="1:19" ht="16.5">
      <c r="A18" s="125"/>
      <c r="B18" s="128"/>
      <c r="C18" s="125"/>
      <c r="D18" s="125"/>
      <c r="E18" s="125"/>
      <c r="F18" s="125"/>
      <c r="G18" s="125"/>
      <c r="H18" s="125"/>
      <c r="I18" s="125"/>
      <c r="J18" s="125"/>
      <c r="K18" s="125"/>
      <c r="L18" s="125"/>
      <c r="M18" s="125"/>
      <c r="N18" s="125"/>
      <c r="O18" s="125"/>
      <c r="P18" s="125"/>
      <c r="Q18" s="125"/>
      <c r="R18" s="125"/>
      <c r="S18" s="125"/>
    </row>
    <row r="19" spans="1:19" ht="16.5">
      <c r="A19" s="125"/>
      <c r="B19" s="128"/>
      <c r="C19" s="125"/>
      <c r="D19" s="125"/>
      <c r="E19" s="125"/>
      <c r="F19" s="125"/>
      <c r="G19" s="125"/>
      <c r="H19" s="125"/>
      <c r="I19" s="125"/>
      <c r="J19" s="125"/>
      <c r="K19" s="125"/>
      <c r="L19" s="125"/>
      <c r="M19" s="125"/>
      <c r="N19" s="125"/>
      <c r="O19" s="125"/>
      <c r="P19" s="125"/>
      <c r="Q19" s="125"/>
      <c r="R19" s="125"/>
      <c r="S19" s="125"/>
    </row>
    <row r="20" spans="1:19" ht="16.5">
      <c r="A20" s="125"/>
      <c r="B20" s="128"/>
      <c r="C20" s="125"/>
      <c r="D20" s="125"/>
      <c r="E20" s="125"/>
      <c r="F20" s="125"/>
      <c r="G20" s="125"/>
      <c r="H20" s="125"/>
      <c r="I20" s="125"/>
      <c r="J20" s="125"/>
      <c r="K20" s="125"/>
      <c r="L20" s="125"/>
      <c r="M20" s="125"/>
      <c r="N20" s="125"/>
      <c r="O20" s="125"/>
      <c r="P20" s="125"/>
      <c r="Q20" s="125"/>
      <c r="R20" s="125"/>
      <c r="S20" s="125"/>
    </row>
    <row r="21" spans="1:19" ht="16.5">
      <c r="A21" s="125"/>
      <c r="B21" s="125"/>
      <c r="C21" s="125"/>
      <c r="D21" s="125"/>
      <c r="E21" s="125"/>
      <c r="F21" s="125"/>
      <c r="G21" s="125"/>
      <c r="H21" s="125"/>
      <c r="I21" s="125"/>
      <c r="J21" s="125"/>
      <c r="K21" s="125"/>
      <c r="L21" s="125"/>
      <c r="M21" s="125"/>
      <c r="N21" s="125"/>
      <c r="O21" s="125"/>
      <c r="P21" s="125"/>
      <c r="Q21" s="125"/>
      <c r="R21" s="125"/>
      <c r="S21" s="125"/>
    </row>
    <row r="22" spans="1:19" ht="16.5">
      <c r="A22" s="125"/>
      <c r="B22" s="125"/>
      <c r="C22" s="125"/>
      <c r="D22" s="125"/>
      <c r="E22" s="125"/>
      <c r="F22" s="125"/>
      <c r="G22" s="125"/>
      <c r="H22" s="125"/>
      <c r="I22" s="125"/>
      <c r="J22" s="125"/>
      <c r="K22" s="125"/>
      <c r="L22" s="125"/>
      <c r="M22" s="125"/>
      <c r="N22" s="125"/>
      <c r="O22" s="125"/>
      <c r="P22" s="125"/>
      <c r="Q22" s="125"/>
      <c r="R22" s="125"/>
      <c r="S22" s="125"/>
    </row>
    <row r="23" spans="1:19" ht="16.5">
      <c r="A23" s="125"/>
      <c r="B23" s="125"/>
      <c r="C23" s="125"/>
      <c r="D23" s="125"/>
      <c r="E23" s="125"/>
      <c r="F23" s="125"/>
      <c r="G23" s="125"/>
      <c r="H23" s="125"/>
      <c r="I23" s="125"/>
      <c r="J23" s="125"/>
      <c r="K23" s="125"/>
      <c r="L23" s="125"/>
      <c r="M23" s="125"/>
      <c r="N23" s="125"/>
      <c r="O23" s="125"/>
      <c r="P23" s="125"/>
      <c r="Q23" s="125"/>
      <c r="R23" s="125"/>
      <c r="S23" s="125"/>
    </row>
    <row r="24" spans="1:19" ht="16.5">
      <c r="A24" s="125"/>
      <c r="B24" s="128"/>
      <c r="C24" s="125"/>
      <c r="D24" s="125"/>
      <c r="E24" s="125"/>
      <c r="F24" s="125"/>
      <c r="G24" s="125"/>
      <c r="H24" s="125"/>
      <c r="I24" s="125"/>
      <c r="J24" s="125"/>
      <c r="K24" s="125"/>
      <c r="L24" s="125"/>
      <c r="M24" s="125"/>
      <c r="N24" s="125"/>
      <c r="O24" s="125"/>
      <c r="P24" s="125"/>
      <c r="Q24" s="125"/>
      <c r="R24" s="125"/>
      <c r="S24" s="125"/>
    </row>
    <row r="25" spans="1:19" ht="16.5">
      <c r="A25" s="125"/>
      <c r="B25" s="126"/>
      <c r="C25" s="125"/>
      <c r="D25" s="125"/>
      <c r="E25" s="125"/>
      <c r="F25" s="125"/>
      <c r="G25" s="125"/>
      <c r="H25" s="125"/>
      <c r="I25" s="125"/>
      <c r="J25" s="125"/>
      <c r="K25" s="125"/>
      <c r="L25" s="125"/>
      <c r="M25" s="125"/>
      <c r="N25" s="125"/>
      <c r="O25" s="125"/>
      <c r="P25" s="125"/>
      <c r="Q25" s="125"/>
      <c r="R25" s="125"/>
      <c r="S25" s="125"/>
    </row>
    <row r="26" spans="1:19" ht="16.5">
      <c r="A26" s="125"/>
      <c r="B26" s="125"/>
      <c r="C26" s="125"/>
      <c r="D26" s="125"/>
      <c r="E26" s="125"/>
      <c r="F26" s="125"/>
      <c r="G26" s="125"/>
      <c r="H26" s="125"/>
      <c r="I26" s="125"/>
      <c r="J26" s="125"/>
      <c r="K26" s="125"/>
      <c r="L26" s="125"/>
      <c r="M26" s="125"/>
      <c r="N26" s="125"/>
      <c r="O26" s="125"/>
      <c r="P26" s="125"/>
      <c r="Q26" s="125"/>
      <c r="R26" s="125"/>
      <c r="S26" s="125"/>
    </row>
    <row r="27" spans="1:19" ht="16.5">
      <c r="A27" s="125"/>
      <c r="B27" s="125"/>
      <c r="C27" s="125"/>
      <c r="D27" s="125"/>
      <c r="E27" s="125"/>
      <c r="F27" s="125"/>
      <c r="G27" s="125"/>
      <c r="H27" s="125"/>
      <c r="I27" s="125"/>
      <c r="J27" s="125"/>
      <c r="K27" s="125"/>
      <c r="L27" s="125"/>
      <c r="M27" s="125"/>
      <c r="N27" s="125"/>
      <c r="O27" s="125"/>
      <c r="P27" s="125"/>
      <c r="Q27" s="125"/>
      <c r="R27" s="125"/>
      <c r="S27" s="125"/>
    </row>
    <row r="28" spans="1:19" ht="16.5">
      <c r="A28" s="125"/>
      <c r="B28" s="125"/>
      <c r="C28" s="125"/>
      <c r="D28" s="125"/>
      <c r="E28" s="125"/>
      <c r="F28" s="125"/>
      <c r="G28" s="125"/>
      <c r="H28" s="125"/>
      <c r="I28" s="125"/>
      <c r="J28" s="125"/>
      <c r="K28" s="125"/>
      <c r="L28" s="125"/>
      <c r="M28" s="125"/>
      <c r="N28" s="125"/>
      <c r="O28" s="125"/>
      <c r="P28" s="125"/>
      <c r="Q28" s="125"/>
      <c r="R28" s="125"/>
      <c r="S28" s="125"/>
    </row>
    <row r="29" spans="1:19" ht="16.5">
      <c r="A29" s="125"/>
      <c r="B29" s="125"/>
      <c r="C29" s="125"/>
      <c r="D29" s="125"/>
      <c r="E29" s="125"/>
      <c r="F29" s="125"/>
      <c r="G29" s="125"/>
      <c r="H29" s="125"/>
      <c r="I29" s="125"/>
      <c r="J29" s="125"/>
      <c r="K29" s="125"/>
      <c r="L29" s="125"/>
      <c r="M29" s="125"/>
      <c r="N29" s="125"/>
      <c r="O29" s="125"/>
      <c r="P29" s="125"/>
      <c r="Q29" s="125"/>
      <c r="R29" s="125"/>
      <c r="S29" s="125"/>
    </row>
    <row r="30" spans="1:19" ht="16.5">
      <c r="A30" s="125"/>
      <c r="B30" s="125"/>
      <c r="C30" s="125"/>
      <c r="D30" s="125"/>
      <c r="E30" s="125"/>
      <c r="F30" s="125"/>
      <c r="G30" s="125"/>
      <c r="H30" s="125"/>
      <c r="I30" s="125"/>
      <c r="J30" s="125"/>
      <c r="K30" s="125"/>
      <c r="L30" s="125"/>
      <c r="M30" s="125"/>
      <c r="N30" s="125"/>
      <c r="O30" s="125"/>
      <c r="P30" s="125"/>
      <c r="Q30" s="125"/>
      <c r="R30" s="125"/>
      <c r="S30" s="125"/>
    </row>
    <row r="31" spans="1:19" ht="16.5">
      <c r="A31" s="125"/>
      <c r="B31" s="125"/>
      <c r="C31" s="125"/>
      <c r="D31" s="125"/>
      <c r="E31" s="125"/>
      <c r="F31" s="125"/>
      <c r="G31" s="125"/>
      <c r="H31" s="125"/>
      <c r="I31" s="125"/>
      <c r="J31" s="125"/>
      <c r="K31" s="125"/>
      <c r="L31" s="125"/>
      <c r="M31" s="125"/>
      <c r="N31" s="125"/>
      <c r="O31" s="125"/>
      <c r="P31" s="125"/>
      <c r="Q31" s="125"/>
      <c r="R31" s="125"/>
      <c r="S31" s="125"/>
    </row>
    <row r="32" spans="1:19" ht="16.5">
      <c r="A32" s="125"/>
      <c r="B32" s="125"/>
      <c r="C32" s="125"/>
      <c r="D32" s="125"/>
      <c r="E32" s="125"/>
      <c r="F32" s="125"/>
      <c r="G32" s="125"/>
      <c r="H32" s="125"/>
      <c r="I32" s="125"/>
      <c r="J32" s="125"/>
      <c r="K32" s="125"/>
      <c r="L32" s="125"/>
      <c r="M32" s="125"/>
      <c r="N32" s="125"/>
      <c r="O32" s="125"/>
      <c r="P32" s="125"/>
      <c r="Q32" s="125"/>
      <c r="R32" s="125"/>
      <c r="S32" s="125"/>
    </row>
    <row r="33" spans="1:19" ht="16.5">
      <c r="A33" s="125"/>
      <c r="B33" s="125"/>
      <c r="C33" s="125"/>
      <c r="D33" s="125"/>
      <c r="E33" s="125"/>
      <c r="F33" s="125"/>
      <c r="G33" s="125"/>
      <c r="H33" s="125"/>
      <c r="I33" s="125"/>
      <c r="J33" s="125"/>
      <c r="K33" s="125"/>
      <c r="L33" s="125"/>
      <c r="M33" s="125"/>
      <c r="N33" s="125"/>
      <c r="O33" s="125"/>
      <c r="P33" s="125"/>
      <c r="Q33" s="125"/>
      <c r="R33" s="125"/>
      <c r="S33" s="125"/>
    </row>
    <row r="34" spans="1:19" ht="16.5">
      <c r="A34" s="125"/>
      <c r="B34" s="125"/>
      <c r="C34" s="125"/>
      <c r="D34" s="125"/>
      <c r="E34" s="125"/>
      <c r="F34" s="125"/>
      <c r="G34" s="125"/>
      <c r="H34" s="125"/>
      <c r="I34" s="125"/>
      <c r="J34" s="125"/>
      <c r="K34" s="125"/>
      <c r="L34" s="125"/>
      <c r="M34" s="125"/>
      <c r="N34" s="125"/>
      <c r="O34" s="125"/>
      <c r="P34" s="125"/>
      <c r="Q34" s="125"/>
      <c r="R34" s="125"/>
      <c r="S34" s="125"/>
    </row>
    <row r="35" spans="1:19" ht="16.5">
      <c r="A35" s="125"/>
      <c r="B35" s="125"/>
      <c r="C35" s="125"/>
      <c r="D35" s="125"/>
      <c r="E35" s="125"/>
      <c r="F35" s="125"/>
      <c r="G35" s="125"/>
      <c r="H35" s="125"/>
      <c r="I35" s="125"/>
      <c r="J35" s="125"/>
      <c r="K35" s="125"/>
      <c r="L35" s="125"/>
      <c r="M35" s="125"/>
      <c r="N35" s="125"/>
      <c r="O35" s="125"/>
      <c r="P35" s="125"/>
      <c r="Q35" s="125"/>
      <c r="R35" s="125"/>
      <c r="S35" s="125"/>
    </row>
    <row r="36" spans="1:19" ht="16.5">
      <c r="A36" s="125"/>
      <c r="B36" s="125"/>
      <c r="C36" s="125"/>
      <c r="D36" s="125"/>
      <c r="E36" s="125"/>
      <c r="F36" s="125"/>
      <c r="G36" s="125"/>
      <c r="H36" s="125"/>
      <c r="I36" s="125"/>
      <c r="J36" s="125"/>
      <c r="K36" s="125"/>
      <c r="L36" s="125"/>
      <c r="M36" s="125"/>
      <c r="N36" s="125"/>
      <c r="O36" s="125"/>
      <c r="P36" s="125"/>
      <c r="Q36" s="125"/>
      <c r="R36" s="125"/>
      <c r="S36" s="125"/>
    </row>
    <row r="37" spans="1:19" ht="16.5">
      <c r="A37" s="125"/>
      <c r="B37" s="125"/>
      <c r="C37" s="125"/>
      <c r="D37" s="125"/>
      <c r="E37" s="125"/>
      <c r="F37" s="125"/>
      <c r="G37" s="125"/>
      <c r="H37" s="125"/>
      <c r="I37" s="125"/>
      <c r="J37" s="125"/>
      <c r="K37" s="125"/>
      <c r="L37" s="125"/>
      <c r="M37" s="125"/>
      <c r="N37" s="125"/>
      <c r="O37" s="125"/>
      <c r="P37" s="125"/>
      <c r="Q37" s="125"/>
      <c r="R37" s="125"/>
      <c r="S37" s="125"/>
    </row>
    <row r="38" spans="1:19" ht="16.5">
      <c r="A38" s="125"/>
      <c r="B38" s="125"/>
      <c r="C38" s="125"/>
      <c r="D38" s="125"/>
      <c r="E38" s="125"/>
      <c r="F38" s="125"/>
      <c r="G38" s="125"/>
      <c r="H38" s="125"/>
      <c r="I38" s="125"/>
      <c r="J38" s="125"/>
      <c r="K38" s="125"/>
      <c r="L38" s="125"/>
      <c r="M38" s="125"/>
      <c r="N38" s="125"/>
      <c r="O38" s="125"/>
      <c r="P38" s="125"/>
      <c r="Q38" s="125"/>
      <c r="R38" s="125"/>
      <c r="S38" s="125"/>
    </row>
    <row r="39" spans="1:19" ht="16.5">
      <c r="A39" s="125"/>
      <c r="B39" s="125"/>
      <c r="C39" s="125"/>
      <c r="D39" s="125"/>
      <c r="E39" s="125"/>
      <c r="F39" s="125"/>
      <c r="G39" s="125"/>
      <c r="H39" s="125"/>
      <c r="I39" s="125"/>
      <c r="J39" s="125"/>
      <c r="K39" s="125"/>
      <c r="L39" s="125"/>
      <c r="M39" s="125"/>
      <c r="N39" s="125"/>
      <c r="O39" s="125"/>
      <c r="P39" s="125"/>
      <c r="Q39" s="125"/>
      <c r="R39" s="125"/>
      <c r="S39" s="125"/>
    </row>
    <row r="40" ht="16.5">
      <c r="S40" s="125"/>
    </row>
    <row r="41" ht="16.5">
      <c r="S41" s="125"/>
    </row>
    <row r="42" ht="76.5" customHeight="1">
      <c r="S42" s="125"/>
    </row>
    <row r="43" spans="1:19" ht="16.5">
      <c r="A43" s="125"/>
      <c r="B43" s="125"/>
      <c r="C43" s="125"/>
      <c r="D43" s="125"/>
      <c r="E43" s="125"/>
      <c r="F43" s="125"/>
      <c r="G43" s="125"/>
      <c r="H43" s="125"/>
      <c r="I43" s="125"/>
      <c r="J43" s="125"/>
      <c r="K43" s="125"/>
      <c r="L43" s="125"/>
      <c r="M43" s="125"/>
      <c r="N43" s="125"/>
      <c r="O43" s="125"/>
      <c r="P43" s="125"/>
      <c r="Q43" s="125"/>
      <c r="R43" s="125"/>
      <c r="S43" s="125"/>
    </row>
    <row r="44" spans="1:19" ht="16.5">
      <c r="A44" s="125"/>
      <c r="B44" s="125"/>
      <c r="C44" s="125"/>
      <c r="D44" s="125"/>
      <c r="E44" s="125"/>
      <c r="F44" s="125"/>
      <c r="G44" s="125"/>
      <c r="H44" s="125"/>
      <c r="I44" s="125"/>
      <c r="J44" s="125"/>
      <c r="K44" s="125"/>
      <c r="L44" s="125"/>
      <c r="M44" s="125"/>
      <c r="N44" s="125"/>
      <c r="O44" s="125"/>
      <c r="P44" s="125"/>
      <c r="Q44" s="125"/>
      <c r="R44" s="125"/>
      <c r="S44" s="125"/>
    </row>
    <row r="45" spans="1:19" ht="16.5">
      <c r="A45" s="125"/>
      <c r="B45" s="125"/>
      <c r="C45" s="125"/>
      <c r="D45" s="125"/>
      <c r="E45" s="125"/>
      <c r="F45" s="125"/>
      <c r="G45" s="125"/>
      <c r="H45" s="125"/>
      <c r="I45" s="125"/>
      <c r="J45" s="125"/>
      <c r="K45" s="125"/>
      <c r="L45" s="125"/>
      <c r="M45" s="125"/>
      <c r="N45" s="125"/>
      <c r="O45" s="125"/>
      <c r="P45" s="125"/>
      <c r="Q45" s="125"/>
      <c r="R45" s="125"/>
      <c r="S45" s="125"/>
    </row>
    <row r="46" spans="1:19" ht="16.5">
      <c r="A46" s="125"/>
      <c r="B46" s="125"/>
      <c r="C46" s="125"/>
      <c r="D46" s="125"/>
      <c r="E46" s="125"/>
      <c r="F46" s="125"/>
      <c r="G46" s="125"/>
      <c r="H46" s="125"/>
      <c r="I46" s="125"/>
      <c r="J46" s="125"/>
      <c r="K46" s="125"/>
      <c r="L46" s="125"/>
      <c r="M46" s="125"/>
      <c r="N46" s="125"/>
      <c r="O46" s="125"/>
      <c r="P46" s="125"/>
      <c r="Q46" s="125"/>
      <c r="R46" s="125"/>
      <c r="S46" s="125"/>
    </row>
    <row r="47" spans="1:19" ht="16.5">
      <c r="A47" s="125"/>
      <c r="B47" s="125"/>
      <c r="C47" s="125"/>
      <c r="D47" s="125"/>
      <c r="E47" s="125"/>
      <c r="F47" s="125"/>
      <c r="G47" s="125"/>
      <c r="H47" s="125"/>
      <c r="I47" s="125"/>
      <c r="J47" s="125"/>
      <c r="K47" s="125"/>
      <c r="L47" s="125"/>
      <c r="M47" s="125"/>
      <c r="N47" s="125"/>
      <c r="O47" s="125"/>
      <c r="P47" s="125"/>
      <c r="Q47" s="125"/>
      <c r="R47" s="125"/>
      <c r="S47" s="125"/>
    </row>
    <row r="48" spans="1:19" ht="16.5">
      <c r="A48" s="125"/>
      <c r="B48" s="125"/>
      <c r="C48" s="125"/>
      <c r="D48" s="125"/>
      <c r="E48" s="125"/>
      <c r="F48" s="125"/>
      <c r="G48" s="125"/>
      <c r="H48" s="125"/>
      <c r="I48" s="125"/>
      <c r="J48" s="125"/>
      <c r="K48" s="125"/>
      <c r="L48" s="125"/>
      <c r="M48" s="125"/>
      <c r="N48" s="125"/>
      <c r="O48" s="125"/>
      <c r="P48" s="125"/>
      <c r="Q48" s="125"/>
      <c r="R48" s="125"/>
      <c r="S48" s="125"/>
    </row>
    <row r="49" spans="1:19" ht="16.5">
      <c r="A49" s="125"/>
      <c r="B49" s="125"/>
      <c r="C49" s="125"/>
      <c r="D49" s="125"/>
      <c r="E49" s="125"/>
      <c r="F49" s="125"/>
      <c r="G49" s="125"/>
      <c r="H49" s="125"/>
      <c r="I49" s="125"/>
      <c r="J49" s="125"/>
      <c r="K49" s="125"/>
      <c r="L49" s="125"/>
      <c r="M49" s="125"/>
      <c r="N49" s="125"/>
      <c r="O49" s="125"/>
      <c r="P49" s="125"/>
      <c r="Q49" s="125"/>
      <c r="R49" s="125"/>
      <c r="S49" s="125"/>
    </row>
    <row r="50" spans="1:19" ht="16.5">
      <c r="A50" s="125"/>
      <c r="B50" s="125"/>
      <c r="C50" s="125"/>
      <c r="D50" s="125"/>
      <c r="E50" s="125"/>
      <c r="F50" s="125"/>
      <c r="G50" s="125"/>
      <c r="H50" s="125"/>
      <c r="I50" s="125"/>
      <c r="J50" s="125"/>
      <c r="K50" s="125"/>
      <c r="L50" s="125"/>
      <c r="M50" s="125"/>
      <c r="N50" s="125"/>
      <c r="O50" s="125"/>
      <c r="P50" s="125"/>
      <c r="Q50" s="125"/>
      <c r="R50" s="125"/>
      <c r="S50" s="125"/>
    </row>
    <row r="51" spans="1:19" ht="16.5">
      <c r="A51" s="125"/>
      <c r="B51" s="128"/>
      <c r="C51" s="125"/>
      <c r="D51" s="125"/>
      <c r="E51" s="125"/>
      <c r="F51" s="125"/>
      <c r="G51" s="125"/>
      <c r="H51" s="125"/>
      <c r="I51" s="125"/>
      <c r="J51" s="125"/>
      <c r="K51" s="125"/>
      <c r="L51" s="125"/>
      <c r="M51" s="125"/>
      <c r="N51" s="125"/>
      <c r="O51" s="125"/>
      <c r="P51" s="125"/>
      <c r="Q51" s="125"/>
      <c r="R51" s="125"/>
      <c r="S51" s="125"/>
    </row>
    <row r="52" spans="1:19" ht="30.75" customHeight="1">
      <c r="A52" s="125"/>
      <c r="B52" s="125"/>
      <c r="C52" s="125"/>
      <c r="D52" s="125"/>
      <c r="E52" s="125"/>
      <c r="F52" s="125"/>
      <c r="G52" s="125"/>
      <c r="H52" s="125"/>
      <c r="I52" s="125"/>
      <c r="J52" s="125"/>
      <c r="K52" s="125"/>
      <c r="L52" s="125"/>
      <c r="M52" s="125"/>
      <c r="N52" s="125"/>
      <c r="O52" s="125"/>
      <c r="P52" s="125"/>
      <c r="Q52" s="125"/>
      <c r="R52" s="125"/>
      <c r="S52" s="125"/>
    </row>
    <row r="53" spans="1:19" ht="16.5">
      <c r="A53" s="125"/>
      <c r="B53" s="125"/>
      <c r="C53" s="125"/>
      <c r="D53" s="125"/>
      <c r="E53" s="125"/>
      <c r="F53" s="125"/>
      <c r="G53" s="125"/>
      <c r="H53" s="125"/>
      <c r="I53" s="125"/>
      <c r="J53" s="125"/>
      <c r="K53" s="125"/>
      <c r="L53" s="125"/>
      <c r="M53" s="125"/>
      <c r="N53" s="125"/>
      <c r="O53" s="125"/>
      <c r="P53" s="125"/>
      <c r="Q53" s="125"/>
      <c r="R53" s="125"/>
      <c r="S53" s="125"/>
    </row>
    <row r="54" spans="1:19" ht="16.5">
      <c r="A54" s="125"/>
      <c r="B54" s="125"/>
      <c r="C54" s="125"/>
      <c r="D54" s="125"/>
      <c r="E54" s="125"/>
      <c r="F54" s="125"/>
      <c r="G54" s="125"/>
      <c r="H54" s="125"/>
      <c r="I54" s="125"/>
      <c r="J54" s="125"/>
      <c r="K54" s="125"/>
      <c r="L54" s="125"/>
      <c r="M54" s="125"/>
      <c r="N54" s="125"/>
      <c r="O54" s="125"/>
      <c r="P54" s="125"/>
      <c r="Q54" s="125"/>
      <c r="R54" s="125"/>
      <c r="S54" s="125"/>
    </row>
    <row r="55" spans="1:19" ht="16.5">
      <c r="A55" s="125"/>
      <c r="B55" s="125"/>
      <c r="C55" s="125"/>
      <c r="D55" s="125"/>
      <c r="E55" s="125"/>
      <c r="F55" s="125"/>
      <c r="G55" s="125"/>
      <c r="H55" s="125"/>
      <c r="I55" s="125"/>
      <c r="J55" s="125"/>
      <c r="K55" s="125"/>
      <c r="L55" s="125"/>
      <c r="M55" s="125"/>
      <c r="N55" s="125"/>
      <c r="O55" s="125"/>
      <c r="P55" s="125"/>
      <c r="Q55" s="125"/>
      <c r="R55" s="125"/>
      <c r="S55" s="125"/>
    </row>
    <row r="56" spans="1:19" ht="16.5">
      <c r="A56" s="125"/>
      <c r="B56" s="125"/>
      <c r="C56" s="125"/>
      <c r="D56" s="125"/>
      <c r="E56" s="125"/>
      <c r="F56" s="125"/>
      <c r="G56" s="125"/>
      <c r="H56" s="125"/>
      <c r="I56" s="125"/>
      <c r="J56" s="125"/>
      <c r="K56" s="125"/>
      <c r="L56" s="125"/>
      <c r="M56" s="125"/>
      <c r="N56" s="125"/>
      <c r="O56" s="125"/>
      <c r="P56" s="125"/>
      <c r="Q56" s="125"/>
      <c r="R56" s="125"/>
      <c r="S56" s="125"/>
    </row>
    <row r="57" spans="1:19" ht="16.5">
      <c r="A57" s="125"/>
      <c r="B57" s="125"/>
      <c r="C57" s="125"/>
      <c r="D57" s="125"/>
      <c r="E57" s="125"/>
      <c r="F57" s="125"/>
      <c r="G57" s="125"/>
      <c r="H57" s="125"/>
      <c r="I57" s="125"/>
      <c r="J57" s="125"/>
      <c r="K57" s="125"/>
      <c r="L57" s="125"/>
      <c r="M57" s="125"/>
      <c r="N57" s="125"/>
      <c r="O57" s="125"/>
      <c r="P57" s="125"/>
      <c r="Q57" s="125"/>
      <c r="R57" s="125"/>
      <c r="S57" s="125"/>
    </row>
    <row r="58" spans="1:19" ht="16.5">
      <c r="A58" s="125"/>
      <c r="B58" s="125"/>
      <c r="C58" s="125"/>
      <c r="D58" s="125"/>
      <c r="E58" s="125"/>
      <c r="F58" s="125"/>
      <c r="G58" s="125"/>
      <c r="H58" s="125"/>
      <c r="I58" s="125"/>
      <c r="J58" s="125"/>
      <c r="K58" s="125"/>
      <c r="L58" s="125"/>
      <c r="M58" s="125"/>
      <c r="N58" s="125"/>
      <c r="O58" s="125"/>
      <c r="P58" s="125"/>
      <c r="Q58" s="125"/>
      <c r="R58" s="125"/>
      <c r="S58" s="125"/>
    </row>
    <row r="59" spans="1:19" ht="16.5">
      <c r="A59" s="125"/>
      <c r="B59" s="125"/>
      <c r="C59" s="125"/>
      <c r="D59" s="125"/>
      <c r="E59" s="125"/>
      <c r="F59" s="125"/>
      <c r="G59" s="125"/>
      <c r="H59" s="125"/>
      <c r="I59" s="125"/>
      <c r="J59" s="125"/>
      <c r="K59" s="125"/>
      <c r="L59" s="125"/>
      <c r="M59" s="125"/>
      <c r="N59" s="125"/>
      <c r="O59" s="125"/>
      <c r="P59" s="125"/>
      <c r="Q59" s="125"/>
      <c r="R59" s="125"/>
      <c r="S59" s="125"/>
    </row>
    <row r="60" spans="1:19" ht="27">
      <c r="A60" s="125"/>
      <c r="B60" s="129" t="s">
        <v>98</v>
      </c>
      <c r="C60" s="127"/>
      <c r="D60" s="125"/>
      <c r="E60" s="125"/>
      <c r="F60" s="125"/>
      <c r="G60" s="125"/>
      <c r="H60" s="125"/>
      <c r="I60" s="125"/>
      <c r="J60" s="125"/>
      <c r="K60" s="125"/>
      <c r="L60" s="125"/>
      <c r="M60" s="125"/>
      <c r="N60" s="125"/>
      <c r="O60" s="125"/>
      <c r="P60" s="125"/>
      <c r="Q60" s="125"/>
      <c r="R60" s="125"/>
      <c r="S60" s="125"/>
    </row>
    <row r="61" spans="1:18" ht="106.5" customHeight="1">
      <c r="A61" s="125"/>
      <c r="B61" s="248" t="s">
        <v>101</v>
      </c>
      <c r="C61" s="248"/>
      <c r="D61" s="248"/>
      <c r="E61" s="248"/>
      <c r="F61" s="248"/>
      <c r="G61" s="248"/>
      <c r="H61" s="248"/>
      <c r="I61" s="248"/>
      <c r="J61" s="248"/>
      <c r="K61" s="248"/>
      <c r="L61" s="248"/>
      <c r="M61" s="248"/>
      <c r="N61" s="248"/>
      <c r="O61" s="248"/>
      <c r="P61" s="248"/>
      <c r="Q61" s="248"/>
      <c r="R61" s="248"/>
    </row>
    <row r="62" spans="1:19" ht="16.5">
      <c r="A62" s="125"/>
      <c r="B62" s="125"/>
      <c r="C62" s="125"/>
      <c r="D62" s="125"/>
      <c r="E62" s="125"/>
      <c r="F62" s="125"/>
      <c r="G62" s="125"/>
      <c r="H62" s="125"/>
      <c r="I62" s="125"/>
      <c r="J62" s="125"/>
      <c r="K62" s="125"/>
      <c r="L62" s="125"/>
      <c r="M62" s="125"/>
      <c r="N62" s="125"/>
      <c r="O62" s="125"/>
      <c r="P62" s="125"/>
      <c r="Q62" s="125"/>
      <c r="R62" s="125"/>
      <c r="S62" s="125"/>
    </row>
    <row r="63" spans="1:19" ht="16.5">
      <c r="A63" s="125"/>
      <c r="B63" s="125"/>
      <c r="C63" s="125"/>
      <c r="D63" s="125"/>
      <c r="E63" s="125"/>
      <c r="F63" s="125"/>
      <c r="G63" s="125"/>
      <c r="H63" s="125"/>
      <c r="I63" s="125"/>
      <c r="J63" s="125"/>
      <c r="K63" s="125"/>
      <c r="L63" s="125"/>
      <c r="M63" s="125"/>
      <c r="N63" s="125"/>
      <c r="O63" s="125"/>
      <c r="P63" s="125"/>
      <c r="Q63" s="125"/>
      <c r="R63" s="125"/>
      <c r="S63" s="125"/>
    </row>
    <row r="64" spans="1:19" ht="16.5">
      <c r="A64" s="125"/>
      <c r="B64" s="125"/>
      <c r="C64" s="125"/>
      <c r="D64" s="125"/>
      <c r="E64" s="125"/>
      <c r="F64" s="125"/>
      <c r="G64" s="125"/>
      <c r="H64" s="125"/>
      <c r="I64" s="125"/>
      <c r="J64" s="125"/>
      <c r="K64" s="125"/>
      <c r="L64" s="125"/>
      <c r="M64" s="125"/>
      <c r="N64" s="125"/>
      <c r="O64" s="125"/>
      <c r="P64" s="125"/>
      <c r="Q64" s="125"/>
      <c r="R64" s="125"/>
      <c r="S64" s="125"/>
    </row>
    <row r="65" spans="1:19" ht="16.5">
      <c r="A65" s="125"/>
      <c r="B65" s="125"/>
      <c r="C65" s="125"/>
      <c r="D65" s="125"/>
      <c r="E65" s="125"/>
      <c r="F65" s="125"/>
      <c r="G65" s="125"/>
      <c r="H65" s="125"/>
      <c r="I65" s="125"/>
      <c r="J65" s="125"/>
      <c r="K65" s="125"/>
      <c r="L65" s="125"/>
      <c r="M65" s="125"/>
      <c r="N65" s="125"/>
      <c r="O65" s="125"/>
      <c r="P65" s="125"/>
      <c r="Q65" s="125"/>
      <c r="R65" s="125"/>
      <c r="S65" s="125"/>
    </row>
    <row r="66" spans="1:19" ht="16.5">
      <c r="A66" s="125"/>
      <c r="B66" s="125"/>
      <c r="C66" s="125"/>
      <c r="D66" s="125"/>
      <c r="E66" s="125"/>
      <c r="F66" s="125"/>
      <c r="G66" s="125"/>
      <c r="H66" s="125"/>
      <c r="I66" s="125"/>
      <c r="J66" s="125"/>
      <c r="K66" s="125"/>
      <c r="L66" s="125"/>
      <c r="M66" s="125"/>
      <c r="N66" s="125"/>
      <c r="O66" s="125"/>
      <c r="P66" s="125"/>
      <c r="Q66" s="125"/>
      <c r="R66" s="125"/>
      <c r="S66" s="125"/>
    </row>
    <row r="67" spans="1:19" ht="16.5">
      <c r="A67" s="125"/>
      <c r="B67" s="125"/>
      <c r="C67" s="125"/>
      <c r="D67" s="125"/>
      <c r="E67" s="125"/>
      <c r="F67" s="125"/>
      <c r="G67" s="125"/>
      <c r="H67" s="125"/>
      <c r="I67" s="125"/>
      <c r="J67" s="125"/>
      <c r="K67" s="125"/>
      <c r="L67" s="125"/>
      <c r="M67" s="125"/>
      <c r="N67" s="125"/>
      <c r="O67" s="125"/>
      <c r="P67" s="125"/>
      <c r="Q67" s="125"/>
      <c r="R67" s="125"/>
      <c r="S67" s="125"/>
    </row>
    <row r="68" spans="1:19" ht="16.5">
      <c r="A68" s="125"/>
      <c r="B68" s="125"/>
      <c r="C68" s="125"/>
      <c r="D68" s="125"/>
      <c r="E68" s="125"/>
      <c r="F68" s="125"/>
      <c r="G68" s="125"/>
      <c r="H68" s="125"/>
      <c r="I68" s="125"/>
      <c r="J68" s="125"/>
      <c r="K68" s="125"/>
      <c r="L68" s="125"/>
      <c r="M68" s="125"/>
      <c r="N68" s="125"/>
      <c r="O68" s="125"/>
      <c r="P68" s="125"/>
      <c r="Q68" s="125"/>
      <c r="R68" s="125"/>
      <c r="S68" s="125"/>
    </row>
    <row r="69" spans="1:19" ht="16.5">
      <c r="A69" s="125"/>
      <c r="B69" s="125"/>
      <c r="C69" s="125"/>
      <c r="D69" s="125"/>
      <c r="E69" s="125"/>
      <c r="F69" s="125"/>
      <c r="G69" s="125"/>
      <c r="H69" s="125"/>
      <c r="I69" s="125"/>
      <c r="J69" s="125"/>
      <c r="K69" s="125"/>
      <c r="L69" s="125"/>
      <c r="M69" s="125"/>
      <c r="N69" s="125"/>
      <c r="O69" s="125"/>
      <c r="P69" s="125"/>
      <c r="Q69" s="125"/>
      <c r="R69" s="125"/>
      <c r="S69" s="125"/>
    </row>
    <row r="70" spans="1:19" ht="16.5">
      <c r="A70" s="125"/>
      <c r="B70" s="125"/>
      <c r="C70" s="125"/>
      <c r="D70" s="125"/>
      <c r="E70" s="125"/>
      <c r="F70" s="125"/>
      <c r="G70" s="125"/>
      <c r="H70" s="125"/>
      <c r="I70" s="125"/>
      <c r="J70" s="125"/>
      <c r="K70" s="125"/>
      <c r="L70" s="125"/>
      <c r="M70" s="125"/>
      <c r="N70" s="125"/>
      <c r="O70" s="125"/>
      <c r="P70" s="125"/>
      <c r="Q70" s="125"/>
      <c r="R70" s="125"/>
      <c r="S70" s="125"/>
    </row>
    <row r="71" spans="1:19" ht="16.5">
      <c r="A71" s="125"/>
      <c r="B71" s="125"/>
      <c r="C71" s="125"/>
      <c r="D71" s="125"/>
      <c r="E71" s="125"/>
      <c r="F71" s="125"/>
      <c r="G71" s="125"/>
      <c r="H71" s="125"/>
      <c r="I71" s="125"/>
      <c r="J71" s="125"/>
      <c r="K71" s="125"/>
      <c r="L71" s="125"/>
      <c r="M71" s="125"/>
      <c r="N71" s="125"/>
      <c r="O71" s="125"/>
      <c r="P71" s="125"/>
      <c r="Q71" s="125"/>
      <c r="R71" s="125"/>
      <c r="S71" s="125"/>
    </row>
    <row r="72" spans="1:19" ht="16.5">
      <c r="A72" s="125"/>
      <c r="B72" s="125"/>
      <c r="C72" s="125"/>
      <c r="D72" s="125"/>
      <c r="E72" s="125"/>
      <c r="F72" s="125"/>
      <c r="G72" s="125"/>
      <c r="H72" s="125"/>
      <c r="I72" s="125"/>
      <c r="J72" s="125"/>
      <c r="K72" s="125"/>
      <c r="L72" s="125"/>
      <c r="M72" s="125"/>
      <c r="N72" s="125"/>
      <c r="O72" s="125"/>
      <c r="P72" s="125"/>
      <c r="Q72" s="125"/>
      <c r="R72" s="125"/>
      <c r="S72" s="125"/>
    </row>
    <row r="73" spans="1:19" ht="16.5">
      <c r="A73" s="125"/>
      <c r="B73" s="125"/>
      <c r="C73" s="125"/>
      <c r="D73" s="125"/>
      <c r="E73" s="125"/>
      <c r="F73" s="125"/>
      <c r="G73" s="125"/>
      <c r="H73" s="125"/>
      <c r="I73" s="125"/>
      <c r="J73" s="125"/>
      <c r="K73" s="125"/>
      <c r="L73" s="125"/>
      <c r="M73" s="125"/>
      <c r="N73" s="125"/>
      <c r="O73" s="125"/>
      <c r="P73" s="125"/>
      <c r="Q73" s="125"/>
      <c r="R73" s="125"/>
      <c r="S73" s="125"/>
    </row>
    <row r="74" spans="1:19" ht="16.5">
      <c r="A74" s="125"/>
      <c r="B74" s="125"/>
      <c r="C74" s="125"/>
      <c r="D74" s="125"/>
      <c r="E74" s="125"/>
      <c r="F74" s="125"/>
      <c r="G74" s="125"/>
      <c r="H74" s="125"/>
      <c r="I74" s="125"/>
      <c r="J74" s="125"/>
      <c r="K74" s="125"/>
      <c r="L74" s="125"/>
      <c r="M74" s="125"/>
      <c r="N74" s="125"/>
      <c r="O74" s="125"/>
      <c r="P74" s="125"/>
      <c r="Q74" s="125"/>
      <c r="R74" s="125"/>
      <c r="S74" s="125"/>
    </row>
    <row r="75" spans="1:19" ht="16.5">
      <c r="A75" s="123"/>
      <c r="B75" s="123"/>
      <c r="C75" s="123"/>
      <c r="D75" s="123"/>
      <c r="E75" s="123"/>
      <c r="F75" s="123"/>
      <c r="G75" s="123"/>
      <c r="H75" s="123"/>
      <c r="I75" s="123"/>
      <c r="J75" s="123"/>
      <c r="K75" s="123"/>
      <c r="L75" s="123"/>
      <c r="M75" s="123"/>
      <c r="N75" s="123"/>
      <c r="O75" s="123"/>
      <c r="P75" s="123"/>
      <c r="Q75" s="123"/>
      <c r="R75" s="123"/>
      <c r="S75" s="123"/>
    </row>
    <row r="76" spans="1:19" ht="16.5">
      <c r="A76" s="123"/>
      <c r="B76" s="123"/>
      <c r="C76" s="123"/>
      <c r="D76" s="123"/>
      <c r="E76" s="123"/>
      <c r="F76" s="123"/>
      <c r="G76" s="123"/>
      <c r="H76" s="123"/>
      <c r="I76" s="123"/>
      <c r="J76" s="123"/>
      <c r="K76" s="123"/>
      <c r="L76" s="123"/>
      <c r="M76" s="123"/>
      <c r="N76" s="123"/>
      <c r="O76" s="123"/>
      <c r="P76" s="123"/>
      <c r="Q76" s="123"/>
      <c r="R76" s="123"/>
      <c r="S76" s="123"/>
    </row>
    <row r="77" spans="1:19" ht="16.5">
      <c r="A77" s="123"/>
      <c r="B77" s="123"/>
      <c r="C77" s="123"/>
      <c r="D77" s="123"/>
      <c r="E77" s="123"/>
      <c r="F77" s="123"/>
      <c r="G77" s="123"/>
      <c r="H77" s="123"/>
      <c r="I77" s="123"/>
      <c r="J77" s="123"/>
      <c r="K77" s="123"/>
      <c r="L77" s="123"/>
      <c r="M77" s="123"/>
      <c r="N77" s="123"/>
      <c r="O77" s="123"/>
      <c r="P77" s="123"/>
      <c r="Q77" s="123"/>
      <c r="R77" s="123"/>
      <c r="S77" s="123"/>
    </row>
    <row r="78" spans="1:19" ht="16.5">
      <c r="A78" s="123"/>
      <c r="B78" s="123"/>
      <c r="C78" s="123"/>
      <c r="D78" s="123"/>
      <c r="E78" s="123"/>
      <c r="F78" s="123"/>
      <c r="G78" s="123"/>
      <c r="H78" s="123"/>
      <c r="I78" s="123"/>
      <c r="J78" s="123"/>
      <c r="K78" s="123"/>
      <c r="L78" s="123"/>
      <c r="M78" s="123"/>
      <c r="N78" s="123"/>
      <c r="O78" s="123"/>
      <c r="P78" s="123"/>
      <c r="Q78" s="123"/>
      <c r="R78" s="123"/>
      <c r="S78" s="123"/>
    </row>
    <row r="79" spans="1:19" ht="16.5">
      <c r="A79" s="123"/>
      <c r="B79" s="123"/>
      <c r="C79" s="123"/>
      <c r="D79" s="123"/>
      <c r="E79" s="123"/>
      <c r="F79" s="123"/>
      <c r="G79" s="123"/>
      <c r="H79" s="123"/>
      <c r="I79" s="123"/>
      <c r="J79" s="123"/>
      <c r="K79" s="123"/>
      <c r="L79" s="123"/>
      <c r="M79" s="123"/>
      <c r="N79" s="123"/>
      <c r="O79" s="123"/>
      <c r="P79" s="123"/>
      <c r="Q79" s="123"/>
      <c r="R79" s="123"/>
      <c r="S79" s="123"/>
    </row>
    <row r="80" spans="1:19" ht="16.5">
      <c r="A80" s="123"/>
      <c r="B80" s="123"/>
      <c r="C80" s="123"/>
      <c r="D80" s="123"/>
      <c r="E80" s="123"/>
      <c r="F80" s="123"/>
      <c r="G80" s="123"/>
      <c r="H80" s="123"/>
      <c r="I80" s="123"/>
      <c r="J80" s="123"/>
      <c r="K80" s="123"/>
      <c r="L80" s="123"/>
      <c r="M80" s="123"/>
      <c r="N80" s="123"/>
      <c r="O80" s="123"/>
      <c r="P80" s="123"/>
      <c r="Q80" s="123"/>
      <c r="R80" s="123"/>
      <c r="S80" s="123"/>
    </row>
    <row r="81" spans="1:19" ht="16.5">
      <c r="A81" s="123"/>
      <c r="B81" s="123"/>
      <c r="C81" s="123"/>
      <c r="D81" s="123"/>
      <c r="E81" s="123"/>
      <c r="F81" s="123"/>
      <c r="G81" s="123"/>
      <c r="H81" s="123"/>
      <c r="I81" s="123"/>
      <c r="J81" s="123"/>
      <c r="K81" s="123"/>
      <c r="L81" s="123"/>
      <c r="M81" s="123"/>
      <c r="N81" s="123"/>
      <c r="O81" s="123"/>
      <c r="P81" s="123"/>
      <c r="Q81" s="123"/>
      <c r="R81" s="123"/>
      <c r="S81" s="123"/>
    </row>
    <row r="82" spans="1:19" ht="16.5">
      <c r="A82" s="123"/>
      <c r="B82" s="123"/>
      <c r="C82" s="123"/>
      <c r="D82" s="123"/>
      <c r="E82" s="123"/>
      <c r="F82" s="123"/>
      <c r="G82" s="123"/>
      <c r="H82" s="123"/>
      <c r="I82" s="123"/>
      <c r="J82" s="123"/>
      <c r="K82" s="123"/>
      <c r="L82" s="123"/>
      <c r="M82" s="123"/>
      <c r="N82" s="123"/>
      <c r="O82" s="123"/>
      <c r="P82" s="123"/>
      <c r="Q82" s="123"/>
      <c r="R82" s="123"/>
      <c r="S82" s="123"/>
    </row>
    <row r="83" spans="1:19" ht="16.5">
      <c r="A83" s="123"/>
      <c r="B83" s="123"/>
      <c r="C83" s="123"/>
      <c r="D83" s="123"/>
      <c r="E83" s="123"/>
      <c r="F83" s="123"/>
      <c r="G83" s="123"/>
      <c r="H83" s="123"/>
      <c r="I83" s="123"/>
      <c r="J83" s="123"/>
      <c r="K83" s="123"/>
      <c r="L83" s="123"/>
      <c r="M83" s="123"/>
      <c r="N83" s="123"/>
      <c r="O83" s="123"/>
      <c r="P83" s="123"/>
      <c r="Q83" s="123"/>
      <c r="R83" s="123"/>
      <c r="S83" s="123"/>
    </row>
    <row r="84" spans="1:19" ht="16.5">
      <c r="A84" s="123"/>
      <c r="B84" s="123"/>
      <c r="C84" s="123"/>
      <c r="D84" s="123"/>
      <c r="E84" s="123"/>
      <c r="F84" s="123"/>
      <c r="G84" s="123"/>
      <c r="H84" s="123"/>
      <c r="I84" s="123"/>
      <c r="J84" s="123"/>
      <c r="K84" s="123"/>
      <c r="L84" s="123"/>
      <c r="M84" s="123"/>
      <c r="N84" s="123"/>
      <c r="O84" s="123"/>
      <c r="P84" s="123"/>
      <c r="Q84" s="123"/>
      <c r="R84" s="123"/>
      <c r="S84" s="123"/>
    </row>
    <row r="85" spans="1:19" ht="16.5">
      <c r="A85" s="123"/>
      <c r="B85" s="123"/>
      <c r="C85" s="123"/>
      <c r="D85" s="123"/>
      <c r="E85" s="123"/>
      <c r="F85" s="123"/>
      <c r="G85" s="123"/>
      <c r="H85" s="123"/>
      <c r="I85" s="123"/>
      <c r="J85" s="123"/>
      <c r="K85" s="123"/>
      <c r="L85" s="123"/>
      <c r="M85" s="123"/>
      <c r="N85" s="123"/>
      <c r="O85" s="123"/>
      <c r="P85" s="123"/>
      <c r="Q85" s="123"/>
      <c r="R85" s="123"/>
      <c r="S85" s="123"/>
    </row>
    <row r="86" spans="1:19" ht="16.5">
      <c r="A86" s="123"/>
      <c r="B86" s="123"/>
      <c r="C86" s="123"/>
      <c r="D86" s="123"/>
      <c r="E86" s="123"/>
      <c r="F86" s="123"/>
      <c r="G86" s="123"/>
      <c r="H86" s="123"/>
      <c r="I86" s="123"/>
      <c r="J86" s="123"/>
      <c r="K86" s="123"/>
      <c r="L86" s="123"/>
      <c r="M86" s="123"/>
      <c r="N86" s="123"/>
      <c r="O86" s="123"/>
      <c r="P86" s="123"/>
      <c r="Q86" s="123"/>
      <c r="R86" s="123"/>
      <c r="S86" s="123"/>
    </row>
    <row r="87" spans="1:19" ht="16.5">
      <c r="A87" s="123"/>
      <c r="B87" s="123"/>
      <c r="C87" s="123"/>
      <c r="D87" s="123"/>
      <c r="E87" s="123"/>
      <c r="F87" s="123"/>
      <c r="G87" s="123"/>
      <c r="H87" s="123"/>
      <c r="I87" s="123"/>
      <c r="J87" s="123"/>
      <c r="K87" s="123"/>
      <c r="L87" s="123"/>
      <c r="M87" s="123"/>
      <c r="N87" s="123"/>
      <c r="O87" s="123"/>
      <c r="P87" s="123"/>
      <c r="Q87" s="123"/>
      <c r="R87" s="123"/>
      <c r="S87" s="123"/>
    </row>
    <row r="88" spans="1:19" ht="16.5">
      <c r="A88" s="123"/>
      <c r="B88" s="123"/>
      <c r="C88" s="123"/>
      <c r="D88" s="123"/>
      <c r="E88" s="123"/>
      <c r="F88" s="123"/>
      <c r="G88" s="123"/>
      <c r="H88" s="123"/>
      <c r="I88" s="123"/>
      <c r="J88" s="123"/>
      <c r="K88" s="123"/>
      <c r="L88" s="123"/>
      <c r="M88" s="123"/>
      <c r="N88" s="123"/>
      <c r="O88" s="123"/>
      <c r="P88" s="123"/>
      <c r="Q88" s="123"/>
      <c r="R88" s="123"/>
      <c r="S88" s="123"/>
    </row>
    <row r="89" spans="1:19" ht="16.5">
      <c r="A89" s="123"/>
      <c r="B89" s="123"/>
      <c r="C89" s="123"/>
      <c r="D89" s="123"/>
      <c r="E89" s="123"/>
      <c r="F89" s="123"/>
      <c r="G89" s="123"/>
      <c r="H89" s="123"/>
      <c r="I89" s="123"/>
      <c r="J89" s="123"/>
      <c r="K89" s="123"/>
      <c r="L89" s="123"/>
      <c r="M89" s="123"/>
      <c r="N89" s="123"/>
      <c r="O89" s="123"/>
      <c r="P89" s="123"/>
      <c r="Q89" s="123"/>
      <c r="R89" s="123"/>
      <c r="S89" s="123"/>
    </row>
    <row r="90" spans="1:19" ht="16.5">
      <c r="A90" s="123"/>
      <c r="B90" s="123"/>
      <c r="C90" s="123"/>
      <c r="D90" s="123"/>
      <c r="E90" s="123"/>
      <c r="F90" s="123"/>
      <c r="G90" s="123"/>
      <c r="H90" s="123"/>
      <c r="I90" s="123"/>
      <c r="J90" s="123"/>
      <c r="K90" s="123"/>
      <c r="L90" s="123"/>
      <c r="M90" s="123"/>
      <c r="N90" s="123"/>
      <c r="O90" s="123"/>
      <c r="P90" s="123"/>
      <c r="Q90" s="123"/>
      <c r="R90" s="123"/>
      <c r="S90" s="123"/>
    </row>
    <row r="91" spans="1:19" ht="16.5">
      <c r="A91" s="123"/>
      <c r="B91" s="123"/>
      <c r="C91" s="123"/>
      <c r="D91" s="123"/>
      <c r="E91" s="123"/>
      <c r="F91" s="123"/>
      <c r="G91" s="123"/>
      <c r="H91" s="123"/>
      <c r="I91" s="123"/>
      <c r="J91" s="123"/>
      <c r="K91" s="123"/>
      <c r="L91" s="123"/>
      <c r="M91" s="123"/>
      <c r="N91" s="123"/>
      <c r="O91" s="123"/>
      <c r="P91" s="123"/>
      <c r="Q91" s="123"/>
      <c r="R91" s="123"/>
      <c r="S91" s="123"/>
    </row>
    <row r="92" spans="1:19" ht="16.5">
      <c r="A92" s="123"/>
      <c r="B92" s="123"/>
      <c r="C92" s="123"/>
      <c r="D92" s="123"/>
      <c r="E92" s="123"/>
      <c r="F92" s="123"/>
      <c r="G92" s="123"/>
      <c r="H92" s="123"/>
      <c r="I92" s="123"/>
      <c r="J92" s="123"/>
      <c r="K92" s="123"/>
      <c r="L92" s="123"/>
      <c r="M92" s="123"/>
      <c r="N92" s="123"/>
      <c r="O92" s="123"/>
      <c r="P92" s="123"/>
      <c r="Q92" s="123"/>
      <c r="R92" s="123"/>
      <c r="S92" s="123"/>
    </row>
    <row r="93" spans="1:19" ht="16.5">
      <c r="A93" s="123"/>
      <c r="B93" s="123"/>
      <c r="C93" s="123"/>
      <c r="D93" s="123"/>
      <c r="E93" s="123"/>
      <c r="F93" s="123"/>
      <c r="G93" s="123"/>
      <c r="H93" s="123"/>
      <c r="I93" s="123"/>
      <c r="J93" s="123"/>
      <c r="K93" s="123"/>
      <c r="L93" s="123"/>
      <c r="M93" s="123"/>
      <c r="N93" s="123"/>
      <c r="O93" s="123"/>
      <c r="P93" s="123"/>
      <c r="Q93" s="123"/>
      <c r="R93" s="123"/>
      <c r="S93" s="123"/>
    </row>
    <row r="94" spans="1:19" ht="16.5">
      <c r="A94" s="123"/>
      <c r="B94" s="123"/>
      <c r="C94" s="123"/>
      <c r="D94" s="123"/>
      <c r="E94" s="123"/>
      <c r="F94" s="123"/>
      <c r="G94" s="123"/>
      <c r="H94" s="123"/>
      <c r="I94" s="123"/>
      <c r="J94" s="123"/>
      <c r="K94" s="123"/>
      <c r="L94" s="123"/>
      <c r="M94" s="123"/>
      <c r="N94" s="123"/>
      <c r="O94" s="123"/>
      <c r="P94" s="123"/>
      <c r="Q94" s="123"/>
      <c r="R94" s="123"/>
      <c r="S94" s="123"/>
    </row>
    <row r="95" spans="1:19" ht="16.5">
      <c r="A95" s="123"/>
      <c r="B95" s="123"/>
      <c r="C95" s="123"/>
      <c r="D95" s="123"/>
      <c r="E95" s="123"/>
      <c r="F95" s="123"/>
      <c r="G95" s="123"/>
      <c r="H95" s="123"/>
      <c r="I95" s="123"/>
      <c r="J95" s="123"/>
      <c r="K95" s="123"/>
      <c r="L95" s="123"/>
      <c r="M95" s="123"/>
      <c r="N95" s="123"/>
      <c r="O95" s="123"/>
      <c r="P95" s="123"/>
      <c r="Q95" s="123"/>
      <c r="R95" s="123"/>
      <c r="S95" s="123"/>
    </row>
    <row r="96" spans="1:19" ht="16.5">
      <c r="A96" s="123"/>
      <c r="B96" s="123"/>
      <c r="C96" s="123"/>
      <c r="D96" s="123"/>
      <c r="E96" s="123"/>
      <c r="F96" s="123"/>
      <c r="G96" s="123"/>
      <c r="H96" s="123"/>
      <c r="I96" s="123"/>
      <c r="J96" s="123"/>
      <c r="K96" s="123"/>
      <c r="L96" s="123"/>
      <c r="M96" s="123"/>
      <c r="N96" s="123"/>
      <c r="O96" s="123"/>
      <c r="P96" s="123"/>
      <c r="Q96" s="123"/>
      <c r="R96" s="123"/>
      <c r="S96" s="123"/>
    </row>
    <row r="97" spans="1:19" ht="16.5">
      <c r="A97" s="123"/>
      <c r="B97" s="123"/>
      <c r="C97" s="123"/>
      <c r="D97" s="123"/>
      <c r="E97" s="123"/>
      <c r="F97" s="123"/>
      <c r="G97" s="123"/>
      <c r="H97" s="123"/>
      <c r="I97" s="123"/>
      <c r="J97" s="123"/>
      <c r="K97" s="123"/>
      <c r="L97" s="123"/>
      <c r="M97" s="123"/>
      <c r="N97" s="123"/>
      <c r="O97" s="123"/>
      <c r="P97" s="123"/>
      <c r="Q97" s="123"/>
      <c r="R97" s="123"/>
      <c r="S97" s="123"/>
    </row>
    <row r="98" spans="1:19" ht="16.5">
      <c r="A98" s="123"/>
      <c r="B98" s="123"/>
      <c r="C98" s="123"/>
      <c r="D98" s="123"/>
      <c r="E98" s="123"/>
      <c r="F98" s="123"/>
      <c r="G98" s="123"/>
      <c r="H98" s="123"/>
      <c r="I98" s="123"/>
      <c r="J98" s="123"/>
      <c r="K98" s="123"/>
      <c r="L98" s="123"/>
      <c r="M98" s="123"/>
      <c r="N98" s="123"/>
      <c r="O98" s="123"/>
      <c r="P98" s="123"/>
      <c r="Q98" s="123"/>
      <c r="R98" s="123"/>
      <c r="S98" s="123"/>
    </row>
    <row r="99" spans="1:19" ht="16.5">
      <c r="A99" s="123"/>
      <c r="B99" s="123"/>
      <c r="C99" s="123"/>
      <c r="D99" s="123"/>
      <c r="E99" s="123"/>
      <c r="F99" s="123"/>
      <c r="G99" s="123"/>
      <c r="H99" s="123"/>
      <c r="I99" s="123"/>
      <c r="J99" s="123"/>
      <c r="K99" s="123"/>
      <c r="L99" s="123"/>
      <c r="M99" s="123"/>
      <c r="N99" s="123"/>
      <c r="O99" s="123"/>
      <c r="P99" s="123"/>
      <c r="Q99" s="123"/>
      <c r="R99" s="123"/>
      <c r="S99" s="123"/>
    </row>
    <row r="100" spans="1:19" ht="16.5">
      <c r="A100" s="123"/>
      <c r="B100" s="123"/>
      <c r="C100" s="123"/>
      <c r="D100" s="123"/>
      <c r="E100" s="123"/>
      <c r="F100" s="123"/>
      <c r="G100" s="123"/>
      <c r="H100" s="123"/>
      <c r="I100" s="123"/>
      <c r="J100" s="123"/>
      <c r="K100" s="123"/>
      <c r="L100" s="123"/>
      <c r="M100" s="123"/>
      <c r="N100" s="123"/>
      <c r="O100" s="123"/>
      <c r="P100" s="123"/>
      <c r="Q100" s="123"/>
      <c r="R100" s="123"/>
      <c r="S100" s="123"/>
    </row>
    <row r="101" spans="1:19" ht="16.5">
      <c r="A101" s="123"/>
      <c r="B101" s="123"/>
      <c r="C101" s="123"/>
      <c r="D101" s="123"/>
      <c r="E101" s="123"/>
      <c r="F101" s="123"/>
      <c r="G101" s="123"/>
      <c r="H101" s="123"/>
      <c r="I101" s="123"/>
      <c r="J101" s="123"/>
      <c r="K101" s="123"/>
      <c r="L101" s="123"/>
      <c r="M101" s="123"/>
      <c r="N101" s="123"/>
      <c r="O101" s="123"/>
      <c r="P101" s="123"/>
      <c r="Q101" s="123"/>
      <c r="R101" s="123"/>
      <c r="S101" s="123"/>
    </row>
    <row r="102" spans="1:19" ht="16.5">
      <c r="A102" s="123"/>
      <c r="B102" s="123"/>
      <c r="C102" s="123"/>
      <c r="D102" s="123"/>
      <c r="E102" s="123"/>
      <c r="F102" s="123"/>
      <c r="G102" s="123"/>
      <c r="H102" s="123"/>
      <c r="I102" s="123"/>
      <c r="J102" s="123"/>
      <c r="K102" s="123"/>
      <c r="L102" s="123"/>
      <c r="M102" s="123"/>
      <c r="N102" s="123"/>
      <c r="O102" s="123"/>
      <c r="P102" s="123"/>
      <c r="Q102" s="123"/>
      <c r="R102" s="123"/>
      <c r="S102" s="123"/>
    </row>
    <row r="103" spans="1:19" ht="16.5">
      <c r="A103" s="123"/>
      <c r="B103" s="123"/>
      <c r="C103" s="123"/>
      <c r="D103" s="123"/>
      <c r="E103" s="123"/>
      <c r="F103" s="123"/>
      <c r="G103" s="123"/>
      <c r="H103" s="123"/>
      <c r="I103" s="123"/>
      <c r="J103" s="123"/>
      <c r="K103" s="123"/>
      <c r="L103" s="123"/>
      <c r="M103" s="123"/>
      <c r="N103" s="123"/>
      <c r="O103" s="123"/>
      <c r="P103" s="123"/>
      <c r="Q103" s="123"/>
      <c r="R103" s="123"/>
      <c r="S103" s="123"/>
    </row>
    <row r="104" spans="1:19" ht="16.5">
      <c r="A104" s="123"/>
      <c r="B104" s="123"/>
      <c r="C104" s="123"/>
      <c r="D104" s="123"/>
      <c r="E104" s="123"/>
      <c r="F104" s="123"/>
      <c r="G104" s="123"/>
      <c r="H104" s="123"/>
      <c r="I104" s="123"/>
      <c r="J104" s="123"/>
      <c r="K104" s="123"/>
      <c r="L104" s="123"/>
      <c r="M104" s="123"/>
      <c r="N104" s="123"/>
      <c r="O104" s="123"/>
      <c r="P104" s="123"/>
      <c r="Q104" s="123"/>
      <c r="R104" s="123"/>
      <c r="S104" s="123"/>
    </row>
    <row r="105" spans="1:19" ht="16.5">
      <c r="A105" s="123"/>
      <c r="B105" s="123"/>
      <c r="C105" s="123"/>
      <c r="D105" s="123"/>
      <c r="E105" s="123"/>
      <c r="F105" s="123"/>
      <c r="G105" s="123"/>
      <c r="H105" s="123"/>
      <c r="I105" s="123"/>
      <c r="J105" s="123"/>
      <c r="K105" s="123"/>
      <c r="L105" s="123"/>
      <c r="M105" s="123"/>
      <c r="N105" s="123"/>
      <c r="O105" s="123"/>
      <c r="P105" s="123"/>
      <c r="Q105" s="123"/>
      <c r="R105" s="123"/>
      <c r="S105" s="123"/>
    </row>
    <row r="106" spans="1:19" ht="16.5">
      <c r="A106" s="123"/>
      <c r="B106" s="123"/>
      <c r="C106" s="123"/>
      <c r="D106" s="123"/>
      <c r="E106" s="123"/>
      <c r="F106" s="123"/>
      <c r="G106" s="123"/>
      <c r="H106" s="123"/>
      <c r="I106" s="123"/>
      <c r="J106" s="123"/>
      <c r="K106" s="123"/>
      <c r="L106" s="123"/>
      <c r="M106" s="123"/>
      <c r="N106" s="123"/>
      <c r="O106" s="123"/>
      <c r="P106" s="123"/>
      <c r="Q106" s="123"/>
      <c r="R106" s="123"/>
      <c r="S106" s="123"/>
    </row>
    <row r="107" spans="1:19" ht="16.5">
      <c r="A107" s="123"/>
      <c r="B107" s="123"/>
      <c r="C107" s="123"/>
      <c r="D107" s="123"/>
      <c r="E107" s="123"/>
      <c r="F107" s="123"/>
      <c r="G107" s="123"/>
      <c r="H107" s="123"/>
      <c r="I107" s="123"/>
      <c r="J107" s="123"/>
      <c r="K107" s="123"/>
      <c r="L107" s="123"/>
      <c r="M107" s="123"/>
      <c r="N107" s="123"/>
      <c r="O107" s="123"/>
      <c r="P107" s="123"/>
      <c r="Q107" s="123"/>
      <c r="R107" s="123"/>
      <c r="S107" s="123"/>
    </row>
    <row r="108" spans="1:19" ht="16.5">
      <c r="A108" s="123"/>
      <c r="B108" s="123"/>
      <c r="C108" s="123"/>
      <c r="D108" s="123"/>
      <c r="E108" s="123"/>
      <c r="F108" s="123"/>
      <c r="G108" s="123"/>
      <c r="H108" s="123"/>
      <c r="I108" s="123"/>
      <c r="J108" s="123"/>
      <c r="K108" s="123"/>
      <c r="L108" s="123"/>
      <c r="M108" s="123"/>
      <c r="N108" s="123"/>
      <c r="O108" s="123"/>
      <c r="P108" s="123"/>
      <c r="Q108" s="123"/>
      <c r="R108" s="123"/>
      <c r="S108" s="123"/>
    </row>
    <row r="109" spans="1:19" ht="16.5">
      <c r="A109" s="123"/>
      <c r="B109" s="123"/>
      <c r="C109" s="123"/>
      <c r="D109" s="123"/>
      <c r="E109" s="123"/>
      <c r="F109" s="123"/>
      <c r="G109" s="123"/>
      <c r="H109" s="123"/>
      <c r="I109" s="123"/>
      <c r="J109" s="123"/>
      <c r="K109" s="123"/>
      <c r="L109" s="123"/>
      <c r="M109" s="123"/>
      <c r="N109" s="123"/>
      <c r="O109" s="123"/>
      <c r="P109" s="123"/>
      <c r="Q109" s="123"/>
      <c r="R109" s="123"/>
      <c r="S109" s="123"/>
    </row>
    <row r="110" spans="1:19" ht="16.5">
      <c r="A110" s="123"/>
      <c r="B110" s="123"/>
      <c r="C110" s="123"/>
      <c r="D110" s="123"/>
      <c r="E110" s="123"/>
      <c r="F110" s="123"/>
      <c r="G110" s="123"/>
      <c r="H110" s="123"/>
      <c r="I110" s="123"/>
      <c r="J110" s="123"/>
      <c r="K110" s="123"/>
      <c r="L110" s="123"/>
      <c r="M110" s="123"/>
      <c r="N110" s="123"/>
      <c r="O110" s="123"/>
      <c r="P110" s="123"/>
      <c r="Q110" s="123"/>
      <c r="R110" s="123"/>
      <c r="S110" s="123"/>
    </row>
    <row r="111" spans="1:19" ht="16.5">
      <c r="A111" s="123"/>
      <c r="B111" s="123"/>
      <c r="C111" s="123"/>
      <c r="D111" s="123"/>
      <c r="E111" s="123"/>
      <c r="F111" s="123"/>
      <c r="G111" s="123"/>
      <c r="H111" s="123"/>
      <c r="I111" s="123"/>
      <c r="J111" s="123"/>
      <c r="K111" s="123"/>
      <c r="L111" s="123"/>
      <c r="M111" s="123"/>
      <c r="N111" s="123"/>
      <c r="O111" s="123"/>
      <c r="P111" s="123"/>
      <c r="Q111" s="123"/>
      <c r="R111" s="123"/>
      <c r="S111" s="123"/>
    </row>
    <row r="112" spans="1:19" ht="16.5">
      <c r="A112" s="123"/>
      <c r="B112" s="123"/>
      <c r="C112" s="123"/>
      <c r="D112" s="123"/>
      <c r="E112" s="123"/>
      <c r="F112" s="123"/>
      <c r="G112" s="123"/>
      <c r="H112" s="123"/>
      <c r="I112" s="123"/>
      <c r="J112" s="123"/>
      <c r="K112" s="123"/>
      <c r="L112" s="123"/>
      <c r="M112" s="123"/>
      <c r="N112" s="123"/>
      <c r="O112" s="123"/>
      <c r="P112" s="123"/>
      <c r="Q112" s="123"/>
      <c r="R112" s="123"/>
      <c r="S112" s="123"/>
    </row>
    <row r="113" spans="1:19" ht="16.5">
      <c r="A113" s="123"/>
      <c r="B113" s="123"/>
      <c r="C113" s="123"/>
      <c r="D113" s="123"/>
      <c r="E113" s="123"/>
      <c r="F113" s="123"/>
      <c r="G113" s="123"/>
      <c r="H113" s="123"/>
      <c r="I113" s="123"/>
      <c r="J113" s="123"/>
      <c r="K113" s="123"/>
      <c r="L113" s="123"/>
      <c r="M113" s="123"/>
      <c r="N113" s="123"/>
      <c r="O113" s="123"/>
      <c r="P113" s="123"/>
      <c r="Q113" s="123"/>
      <c r="R113" s="123"/>
      <c r="S113" s="123"/>
    </row>
    <row r="114" spans="1:19" ht="16.5">
      <c r="A114" s="123"/>
      <c r="B114" s="123"/>
      <c r="C114" s="123"/>
      <c r="D114" s="123"/>
      <c r="E114" s="123"/>
      <c r="F114" s="123"/>
      <c r="G114" s="123"/>
      <c r="H114" s="123"/>
      <c r="I114" s="123"/>
      <c r="J114" s="123"/>
      <c r="K114" s="123"/>
      <c r="L114" s="123"/>
      <c r="M114" s="123"/>
      <c r="N114" s="123"/>
      <c r="O114" s="123"/>
      <c r="P114" s="123"/>
      <c r="Q114" s="123"/>
      <c r="R114" s="123"/>
      <c r="S114" s="123"/>
    </row>
    <row r="115" spans="1:19" ht="16.5">
      <c r="A115" s="123"/>
      <c r="B115" s="123"/>
      <c r="C115" s="123"/>
      <c r="D115" s="123"/>
      <c r="E115" s="123"/>
      <c r="F115" s="123"/>
      <c r="G115" s="123"/>
      <c r="H115" s="123"/>
      <c r="I115" s="123"/>
      <c r="J115" s="123"/>
      <c r="K115" s="123"/>
      <c r="L115" s="123"/>
      <c r="M115" s="123"/>
      <c r="N115" s="123"/>
      <c r="O115" s="123"/>
      <c r="P115" s="123"/>
      <c r="Q115" s="123"/>
      <c r="R115" s="123"/>
      <c r="S115" s="123"/>
    </row>
    <row r="116" spans="1:19" ht="16.5">
      <c r="A116" s="123"/>
      <c r="B116" s="123"/>
      <c r="C116" s="123"/>
      <c r="D116" s="123"/>
      <c r="E116" s="123"/>
      <c r="F116" s="123"/>
      <c r="G116" s="123"/>
      <c r="H116" s="123"/>
      <c r="I116" s="123"/>
      <c r="J116" s="123"/>
      <c r="K116" s="123"/>
      <c r="L116" s="123"/>
      <c r="M116" s="123"/>
      <c r="N116" s="123"/>
      <c r="O116" s="123"/>
      <c r="P116" s="123"/>
      <c r="Q116" s="123"/>
      <c r="R116" s="123"/>
      <c r="S116" s="123"/>
    </row>
    <row r="117" spans="1:19" ht="16.5">
      <c r="A117" s="123"/>
      <c r="B117" s="123"/>
      <c r="C117" s="123"/>
      <c r="D117" s="123"/>
      <c r="E117" s="123"/>
      <c r="F117" s="123"/>
      <c r="G117" s="123"/>
      <c r="H117" s="123"/>
      <c r="I117" s="123"/>
      <c r="J117" s="123"/>
      <c r="K117" s="123"/>
      <c r="L117" s="123"/>
      <c r="M117" s="123"/>
      <c r="N117" s="123"/>
      <c r="O117" s="123"/>
      <c r="P117" s="123"/>
      <c r="Q117" s="123"/>
      <c r="R117" s="123"/>
      <c r="S117" s="123"/>
    </row>
    <row r="118" spans="1:19" ht="16.5">
      <c r="A118" s="123"/>
      <c r="B118" s="123"/>
      <c r="C118" s="123"/>
      <c r="D118" s="123"/>
      <c r="E118" s="123"/>
      <c r="F118" s="123"/>
      <c r="G118" s="123"/>
      <c r="H118" s="123"/>
      <c r="I118" s="123"/>
      <c r="J118" s="123"/>
      <c r="K118" s="123"/>
      <c r="L118" s="123"/>
      <c r="M118" s="123"/>
      <c r="N118" s="123"/>
      <c r="O118" s="123"/>
      <c r="P118" s="123"/>
      <c r="Q118" s="123"/>
      <c r="R118" s="123"/>
      <c r="S118" s="123"/>
    </row>
    <row r="119" spans="1:19" ht="16.5">
      <c r="A119" s="123"/>
      <c r="B119" s="123"/>
      <c r="C119" s="123"/>
      <c r="D119" s="123"/>
      <c r="E119" s="123"/>
      <c r="F119" s="123"/>
      <c r="G119" s="123"/>
      <c r="H119" s="123"/>
      <c r="I119" s="123"/>
      <c r="J119" s="123"/>
      <c r="K119" s="123"/>
      <c r="L119" s="123"/>
      <c r="M119" s="123"/>
      <c r="N119" s="123"/>
      <c r="O119" s="123"/>
      <c r="P119" s="123"/>
      <c r="Q119" s="123"/>
      <c r="R119" s="123"/>
      <c r="S119" s="123"/>
    </row>
    <row r="120" spans="1:19" ht="16.5">
      <c r="A120" s="123"/>
      <c r="B120" s="123"/>
      <c r="C120" s="123"/>
      <c r="D120" s="123"/>
      <c r="E120" s="123"/>
      <c r="F120" s="123"/>
      <c r="G120" s="123"/>
      <c r="H120" s="123"/>
      <c r="I120" s="123"/>
      <c r="J120" s="123"/>
      <c r="K120" s="123"/>
      <c r="L120" s="123"/>
      <c r="M120" s="123"/>
      <c r="N120" s="123"/>
      <c r="O120" s="123"/>
      <c r="P120" s="123"/>
      <c r="Q120" s="123"/>
      <c r="R120" s="123"/>
      <c r="S120" s="123"/>
    </row>
    <row r="121" spans="1:19" ht="16.5">
      <c r="A121" s="123"/>
      <c r="B121" s="123"/>
      <c r="C121" s="123"/>
      <c r="D121" s="123"/>
      <c r="E121" s="123"/>
      <c r="F121" s="123"/>
      <c r="G121" s="123"/>
      <c r="H121" s="123"/>
      <c r="I121" s="123"/>
      <c r="J121" s="123"/>
      <c r="K121" s="123"/>
      <c r="L121" s="123"/>
      <c r="M121" s="123"/>
      <c r="N121" s="123"/>
      <c r="O121" s="123"/>
      <c r="P121" s="123"/>
      <c r="Q121" s="123"/>
      <c r="R121" s="123"/>
      <c r="S121" s="123"/>
    </row>
    <row r="122" spans="1:19" ht="16.5">
      <c r="A122" s="123"/>
      <c r="B122" s="123"/>
      <c r="C122" s="123"/>
      <c r="D122" s="123"/>
      <c r="E122" s="123"/>
      <c r="F122" s="123"/>
      <c r="G122" s="123"/>
      <c r="H122" s="123"/>
      <c r="I122" s="123"/>
      <c r="J122" s="123"/>
      <c r="K122" s="123"/>
      <c r="L122" s="123"/>
      <c r="M122" s="123"/>
      <c r="N122" s="123"/>
      <c r="O122" s="123"/>
      <c r="P122" s="123"/>
      <c r="Q122" s="123"/>
      <c r="R122" s="123"/>
      <c r="S122" s="123"/>
    </row>
    <row r="123" spans="1:19" ht="16.5">
      <c r="A123" s="123"/>
      <c r="B123" s="123"/>
      <c r="C123" s="123"/>
      <c r="D123" s="123"/>
      <c r="E123" s="123"/>
      <c r="F123" s="123"/>
      <c r="G123" s="123"/>
      <c r="H123" s="123"/>
      <c r="I123" s="123"/>
      <c r="J123" s="123"/>
      <c r="K123" s="123"/>
      <c r="L123" s="123"/>
      <c r="M123" s="123"/>
      <c r="N123" s="123"/>
      <c r="O123" s="123"/>
      <c r="P123" s="123"/>
      <c r="Q123" s="123"/>
      <c r="R123" s="123"/>
      <c r="S123" s="123"/>
    </row>
    <row r="124" spans="1:19" ht="16.5">
      <c r="A124" s="123"/>
      <c r="B124" s="123"/>
      <c r="C124" s="123"/>
      <c r="D124" s="123"/>
      <c r="E124" s="123"/>
      <c r="F124" s="123"/>
      <c r="G124" s="123"/>
      <c r="H124" s="123"/>
      <c r="I124" s="123"/>
      <c r="J124" s="123"/>
      <c r="K124" s="123"/>
      <c r="L124" s="123"/>
      <c r="M124" s="123"/>
      <c r="N124" s="123"/>
      <c r="O124" s="123"/>
      <c r="P124" s="123"/>
      <c r="Q124" s="123"/>
      <c r="R124" s="123"/>
      <c r="S124" s="123"/>
    </row>
    <row r="125" spans="1:19" ht="16.5">
      <c r="A125" s="123"/>
      <c r="B125" s="123"/>
      <c r="C125" s="123"/>
      <c r="D125" s="123"/>
      <c r="E125" s="123"/>
      <c r="F125" s="123"/>
      <c r="G125" s="123"/>
      <c r="H125" s="123"/>
      <c r="I125" s="123"/>
      <c r="J125" s="123"/>
      <c r="K125" s="123"/>
      <c r="L125" s="123"/>
      <c r="M125" s="123"/>
      <c r="N125" s="123"/>
      <c r="O125" s="123"/>
      <c r="P125" s="123"/>
      <c r="Q125" s="123"/>
      <c r="R125" s="123"/>
      <c r="S125" s="123"/>
    </row>
    <row r="126" spans="1:19" ht="16.5">
      <c r="A126" s="123"/>
      <c r="B126" s="123"/>
      <c r="C126" s="123"/>
      <c r="D126" s="123"/>
      <c r="E126" s="123"/>
      <c r="F126" s="123"/>
      <c r="G126" s="123"/>
      <c r="H126" s="123"/>
      <c r="I126" s="123"/>
      <c r="J126" s="123"/>
      <c r="K126" s="123"/>
      <c r="L126" s="123"/>
      <c r="M126" s="123"/>
      <c r="N126" s="123"/>
      <c r="O126" s="123"/>
      <c r="P126" s="123"/>
      <c r="Q126" s="123"/>
      <c r="R126" s="123"/>
      <c r="S126" s="123"/>
    </row>
    <row r="127" spans="1:19" ht="16.5">
      <c r="A127" s="123"/>
      <c r="B127" s="123"/>
      <c r="C127" s="123"/>
      <c r="D127" s="123"/>
      <c r="E127" s="123"/>
      <c r="F127" s="123"/>
      <c r="G127" s="123"/>
      <c r="H127" s="123"/>
      <c r="I127" s="123"/>
      <c r="J127" s="123"/>
      <c r="K127" s="123"/>
      <c r="L127" s="123"/>
      <c r="M127" s="123"/>
      <c r="N127" s="123"/>
      <c r="O127" s="123"/>
      <c r="P127" s="123"/>
      <c r="Q127" s="123"/>
      <c r="R127" s="123"/>
      <c r="S127" s="123"/>
    </row>
    <row r="128" spans="1:19" ht="16.5">
      <c r="A128" s="123"/>
      <c r="B128" s="123"/>
      <c r="C128" s="123"/>
      <c r="D128" s="123"/>
      <c r="E128" s="123"/>
      <c r="F128" s="123"/>
      <c r="G128" s="123"/>
      <c r="H128" s="123"/>
      <c r="I128" s="123"/>
      <c r="J128" s="123"/>
      <c r="K128" s="123"/>
      <c r="L128" s="123"/>
      <c r="M128" s="123"/>
      <c r="N128" s="123"/>
      <c r="O128" s="123"/>
      <c r="P128" s="123"/>
      <c r="Q128" s="123"/>
      <c r="R128" s="123"/>
      <c r="S128" s="123"/>
    </row>
    <row r="129" spans="1:19" ht="16.5">
      <c r="A129" s="123"/>
      <c r="B129" s="123"/>
      <c r="C129" s="123"/>
      <c r="D129" s="123"/>
      <c r="E129" s="123"/>
      <c r="F129" s="123"/>
      <c r="G129" s="123"/>
      <c r="H129" s="123"/>
      <c r="I129" s="123"/>
      <c r="J129" s="123"/>
      <c r="K129" s="123"/>
      <c r="L129" s="123"/>
      <c r="M129" s="123"/>
      <c r="N129" s="123"/>
      <c r="O129" s="123"/>
      <c r="P129" s="123"/>
      <c r="Q129" s="123"/>
      <c r="R129" s="123"/>
      <c r="S129" s="123"/>
    </row>
    <row r="130" spans="1:19" ht="16.5">
      <c r="A130" s="123"/>
      <c r="B130" s="123"/>
      <c r="C130" s="123"/>
      <c r="D130" s="123"/>
      <c r="E130" s="123"/>
      <c r="F130" s="123"/>
      <c r="G130" s="123"/>
      <c r="H130" s="123"/>
      <c r="I130" s="123"/>
      <c r="J130" s="123"/>
      <c r="K130" s="123"/>
      <c r="L130" s="123"/>
      <c r="M130" s="123"/>
      <c r="N130" s="123"/>
      <c r="O130" s="123"/>
      <c r="P130" s="123"/>
      <c r="Q130" s="123"/>
      <c r="R130" s="123"/>
      <c r="S130" s="123"/>
    </row>
    <row r="131" spans="1:19" ht="16.5">
      <c r="A131" s="123"/>
      <c r="B131" s="123"/>
      <c r="C131" s="123"/>
      <c r="D131" s="123"/>
      <c r="E131" s="123"/>
      <c r="F131" s="123"/>
      <c r="G131" s="123"/>
      <c r="H131" s="123"/>
      <c r="I131" s="123"/>
      <c r="J131" s="123"/>
      <c r="K131" s="123"/>
      <c r="L131" s="123"/>
      <c r="M131" s="123"/>
      <c r="N131" s="123"/>
      <c r="O131" s="123"/>
      <c r="P131" s="123"/>
      <c r="Q131" s="123"/>
      <c r="R131" s="123"/>
      <c r="S131" s="123"/>
    </row>
    <row r="132" spans="1:19" ht="16.5">
      <c r="A132" s="123"/>
      <c r="B132" s="123"/>
      <c r="C132" s="123"/>
      <c r="D132" s="123"/>
      <c r="E132" s="123"/>
      <c r="F132" s="123"/>
      <c r="G132" s="123"/>
      <c r="H132" s="123"/>
      <c r="I132" s="123"/>
      <c r="J132" s="123"/>
      <c r="K132" s="123"/>
      <c r="L132" s="123"/>
      <c r="M132" s="123"/>
      <c r="N132" s="123"/>
      <c r="O132" s="123"/>
      <c r="P132" s="123"/>
      <c r="Q132" s="123"/>
      <c r="R132" s="123"/>
      <c r="S132" s="123"/>
    </row>
    <row r="133" spans="1:19" ht="16.5">
      <c r="A133" s="123"/>
      <c r="B133" s="123"/>
      <c r="C133" s="123"/>
      <c r="D133" s="123"/>
      <c r="E133" s="123"/>
      <c r="F133" s="123"/>
      <c r="G133" s="123"/>
      <c r="H133" s="123"/>
      <c r="I133" s="123"/>
      <c r="J133" s="123"/>
      <c r="K133" s="123"/>
      <c r="L133" s="123"/>
      <c r="M133" s="123"/>
      <c r="N133" s="123"/>
      <c r="O133" s="123"/>
      <c r="P133" s="123"/>
      <c r="Q133" s="123"/>
      <c r="R133" s="123"/>
      <c r="S133" s="123"/>
    </row>
    <row r="134" spans="1:19" ht="16.5">
      <c r="A134" s="123"/>
      <c r="B134" s="123"/>
      <c r="C134" s="123"/>
      <c r="D134" s="123"/>
      <c r="E134" s="123"/>
      <c r="F134" s="123"/>
      <c r="G134" s="123"/>
      <c r="H134" s="123"/>
      <c r="I134" s="123"/>
      <c r="J134" s="123"/>
      <c r="K134" s="123"/>
      <c r="L134" s="123"/>
      <c r="M134" s="123"/>
      <c r="N134" s="123"/>
      <c r="O134" s="123"/>
      <c r="P134" s="123"/>
      <c r="Q134" s="123"/>
      <c r="R134" s="123"/>
      <c r="S134" s="123"/>
    </row>
    <row r="135" spans="1:19" ht="16.5">
      <c r="A135" s="123"/>
      <c r="B135" s="123"/>
      <c r="C135" s="123"/>
      <c r="D135" s="123"/>
      <c r="E135" s="123"/>
      <c r="F135" s="123"/>
      <c r="G135" s="123"/>
      <c r="H135" s="123"/>
      <c r="I135" s="123"/>
      <c r="J135" s="123"/>
      <c r="K135" s="123"/>
      <c r="L135" s="123"/>
      <c r="M135" s="123"/>
      <c r="N135" s="123"/>
      <c r="O135" s="123"/>
      <c r="P135" s="123"/>
      <c r="Q135" s="123"/>
      <c r="R135" s="123"/>
      <c r="S135" s="123"/>
    </row>
    <row r="136" spans="1:19" ht="16.5">
      <c r="A136" s="123"/>
      <c r="B136" s="123"/>
      <c r="C136" s="123"/>
      <c r="D136" s="123"/>
      <c r="E136" s="123"/>
      <c r="F136" s="123"/>
      <c r="G136" s="123"/>
      <c r="H136" s="123"/>
      <c r="I136" s="123"/>
      <c r="J136" s="123"/>
      <c r="K136" s="123"/>
      <c r="L136" s="123"/>
      <c r="M136" s="123"/>
      <c r="N136" s="123"/>
      <c r="O136" s="123"/>
      <c r="P136" s="123"/>
      <c r="Q136" s="123"/>
      <c r="R136" s="123"/>
      <c r="S136" s="123"/>
    </row>
    <row r="137" spans="1:19" ht="16.5">
      <c r="A137" s="123"/>
      <c r="B137" s="123"/>
      <c r="C137" s="123"/>
      <c r="D137" s="123"/>
      <c r="E137" s="123"/>
      <c r="F137" s="123"/>
      <c r="G137" s="123"/>
      <c r="H137" s="123"/>
      <c r="I137" s="123"/>
      <c r="J137" s="123"/>
      <c r="K137" s="123"/>
      <c r="L137" s="123"/>
      <c r="M137" s="123"/>
      <c r="N137" s="123"/>
      <c r="O137" s="123"/>
      <c r="P137" s="123"/>
      <c r="Q137" s="123"/>
      <c r="R137" s="123"/>
      <c r="S137" s="123"/>
    </row>
    <row r="138" spans="1:19" ht="16.5">
      <c r="A138" s="123"/>
      <c r="B138" s="123"/>
      <c r="C138" s="123"/>
      <c r="D138" s="123"/>
      <c r="E138" s="123"/>
      <c r="F138" s="123"/>
      <c r="G138" s="123"/>
      <c r="H138" s="123"/>
      <c r="I138" s="123"/>
      <c r="J138" s="123"/>
      <c r="K138" s="123"/>
      <c r="L138" s="123"/>
      <c r="M138" s="123"/>
      <c r="N138" s="123"/>
      <c r="O138" s="123"/>
      <c r="P138" s="123"/>
      <c r="Q138" s="123"/>
      <c r="R138" s="123"/>
      <c r="S138" s="123"/>
    </row>
    <row r="139" spans="1:19" ht="16.5">
      <c r="A139" s="123"/>
      <c r="B139" s="123"/>
      <c r="C139" s="123"/>
      <c r="D139" s="123"/>
      <c r="E139" s="123"/>
      <c r="F139" s="123"/>
      <c r="G139" s="123"/>
      <c r="H139" s="123"/>
      <c r="I139" s="123"/>
      <c r="J139" s="123"/>
      <c r="K139" s="123"/>
      <c r="L139" s="123"/>
      <c r="M139" s="123"/>
      <c r="N139" s="123"/>
      <c r="O139" s="123"/>
      <c r="P139" s="123"/>
      <c r="Q139" s="123"/>
      <c r="R139" s="123"/>
      <c r="S139" s="123"/>
    </row>
    <row r="140" spans="1:19" ht="16.5">
      <c r="A140" s="123"/>
      <c r="B140" s="123"/>
      <c r="C140" s="123"/>
      <c r="D140" s="123"/>
      <c r="E140" s="123"/>
      <c r="F140" s="123"/>
      <c r="G140" s="123"/>
      <c r="H140" s="123"/>
      <c r="I140" s="123"/>
      <c r="J140" s="123"/>
      <c r="K140" s="123"/>
      <c r="L140" s="123"/>
      <c r="M140" s="123"/>
      <c r="N140" s="123"/>
      <c r="O140" s="123"/>
      <c r="P140" s="123"/>
      <c r="Q140" s="123"/>
      <c r="R140" s="123"/>
      <c r="S140" s="123"/>
    </row>
    <row r="141" spans="1:19" ht="16.5">
      <c r="A141" s="123"/>
      <c r="B141" s="123"/>
      <c r="C141" s="123"/>
      <c r="D141" s="123"/>
      <c r="E141" s="123"/>
      <c r="F141" s="123"/>
      <c r="G141" s="123"/>
      <c r="H141" s="123"/>
      <c r="I141" s="123"/>
      <c r="J141" s="123"/>
      <c r="K141" s="123"/>
      <c r="L141" s="123"/>
      <c r="M141" s="123"/>
      <c r="N141" s="123"/>
      <c r="O141" s="123"/>
      <c r="P141" s="123"/>
      <c r="Q141" s="123"/>
      <c r="R141" s="123"/>
      <c r="S141" s="123"/>
    </row>
    <row r="142" spans="1:19" ht="16.5">
      <c r="A142" s="123"/>
      <c r="B142" s="123"/>
      <c r="C142" s="123"/>
      <c r="D142" s="123"/>
      <c r="E142" s="123"/>
      <c r="F142" s="123"/>
      <c r="G142" s="123"/>
      <c r="H142" s="123"/>
      <c r="I142" s="123"/>
      <c r="J142" s="123"/>
      <c r="K142" s="123"/>
      <c r="L142" s="123"/>
      <c r="M142" s="123"/>
      <c r="N142" s="123"/>
      <c r="O142" s="123"/>
      <c r="P142" s="123"/>
      <c r="Q142" s="123"/>
      <c r="R142" s="123"/>
      <c r="S142" s="123"/>
    </row>
    <row r="143" spans="1:19" ht="16.5">
      <c r="A143" s="123"/>
      <c r="B143" s="123"/>
      <c r="C143" s="123"/>
      <c r="D143" s="123"/>
      <c r="E143" s="123"/>
      <c r="F143" s="123"/>
      <c r="G143" s="123"/>
      <c r="H143" s="123"/>
      <c r="I143" s="123"/>
      <c r="J143" s="123"/>
      <c r="K143" s="123"/>
      <c r="L143" s="123"/>
      <c r="M143" s="123"/>
      <c r="N143" s="123"/>
      <c r="O143" s="123"/>
      <c r="P143" s="123"/>
      <c r="Q143" s="123"/>
      <c r="R143" s="123"/>
      <c r="S143" s="123"/>
    </row>
    <row r="144" spans="1:19" ht="16.5">
      <c r="A144" s="123"/>
      <c r="B144" s="123"/>
      <c r="C144" s="123"/>
      <c r="D144" s="123"/>
      <c r="E144" s="123"/>
      <c r="F144" s="123"/>
      <c r="G144" s="123"/>
      <c r="H144" s="123"/>
      <c r="I144" s="123"/>
      <c r="J144" s="123"/>
      <c r="K144" s="123"/>
      <c r="L144" s="123"/>
      <c r="M144" s="123"/>
      <c r="N144" s="123"/>
      <c r="O144" s="123"/>
      <c r="P144" s="123"/>
      <c r="Q144" s="123"/>
      <c r="R144" s="123"/>
      <c r="S144" s="123"/>
    </row>
    <row r="145" spans="1:19" ht="16.5">
      <c r="A145" s="123"/>
      <c r="B145" s="123"/>
      <c r="C145" s="123"/>
      <c r="D145" s="123"/>
      <c r="E145" s="123"/>
      <c r="F145" s="123"/>
      <c r="G145" s="123"/>
      <c r="H145" s="123"/>
      <c r="I145" s="123"/>
      <c r="J145" s="123"/>
      <c r="K145" s="123"/>
      <c r="L145" s="123"/>
      <c r="M145" s="123"/>
      <c r="N145" s="123"/>
      <c r="O145" s="123"/>
      <c r="P145" s="123"/>
      <c r="Q145" s="123"/>
      <c r="R145" s="123"/>
      <c r="S145" s="123"/>
    </row>
    <row r="146" spans="1:19" ht="16.5">
      <c r="A146" s="123"/>
      <c r="B146" s="123"/>
      <c r="C146" s="123"/>
      <c r="D146" s="123"/>
      <c r="E146" s="123"/>
      <c r="F146" s="123"/>
      <c r="G146" s="123"/>
      <c r="H146" s="123"/>
      <c r="I146" s="123"/>
      <c r="J146" s="123"/>
      <c r="K146" s="123"/>
      <c r="L146" s="123"/>
      <c r="M146" s="123"/>
      <c r="N146" s="123"/>
      <c r="O146" s="123"/>
      <c r="P146" s="123"/>
      <c r="Q146" s="123"/>
      <c r="R146" s="123"/>
      <c r="S146" s="123"/>
    </row>
    <row r="147" spans="1:19" ht="16.5">
      <c r="A147" s="123"/>
      <c r="B147" s="123"/>
      <c r="C147" s="123"/>
      <c r="D147" s="123"/>
      <c r="E147" s="123"/>
      <c r="F147" s="123"/>
      <c r="G147" s="123"/>
      <c r="H147" s="123"/>
      <c r="I147" s="123"/>
      <c r="J147" s="123"/>
      <c r="K147" s="123"/>
      <c r="L147" s="123"/>
      <c r="M147" s="123"/>
      <c r="N147" s="123"/>
      <c r="O147" s="123"/>
      <c r="P147" s="123"/>
      <c r="Q147" s="123"/>
      <c r="R147" s="123"/>
      <c r="S147" s="123"/>
    </row>
    <row r="148" spans="1:19" ht="16.5">
      <c r="A148" s="123"/>
      <c r="B148" s="123"/>
      <c r="C148" s="123"/>
      <c r="D148" s="123"/>
      <c r="E148" s="123"/>
      <c r="F148" s="123"/>
      <c r="G148" s="123"/>
      <c r="H148" s="123"/>
      <c r="I148" s="123"/>
      <c r="J148" s="123"/>
      <c r="K148" s="123"/>
      <c r="L148" s="123"/>
      <c r="M148" s="123"/>
      <c r="N148" s="123"/>
      <c r="O148" s="123"/>
      <c r="P148" s="123"/>
      <c r="Q148" s="123"/>
      <c r="R148" s="123"/>
      <c r="S148" s="123"/>
    </row>
    <row r="149" spans="1:19" ht="16.5">
      <c r="A149" s="123"/>
      <c r="B149" s="123"/>
      <c r="C149" s="123"/>
      <c r="D149" s="123"/>
      <c r="E149" s="123"/>
      <c r="F149" s="123"/>
      <c r="G149" s="123"/>
      <c r="H149" s="123"/>
      <c r="I149" s="123"/>
      <c r="J149" s="123"/>
      <c r="K149" s="123"/>
      <c r="L149" s="123"/>
      <c r="M149" s="123"/>
      <c r="N149" s="123"/>
      <c r="O149" s="123"/>
      <c r="P149" s="123"/>
      <c r="Q149" s="123"/>
      <c r="R149" s="123"/>
      <c r="S149" s="123"/>
    </row>
    <row r="150" spans="1:19" ht="16.5">
      <c r="A150" s="123"/>
      <c r="B150" s="123"/>
      <c r="C150" s="123"/>
      <c r="D150" s="123"/>
      <c r="E150" s="123"/>
      <c r="F150" s="123"/>
      <c r="G150" s="123"/>
      <c r="H150" s="123"/>
      <c r="I150" s="123"/>
      <c r="J150" s="123"/>
      <c r="K150" s="123"/>
      <c r="L150" s="123"/>
      <c r="M150" s="123"/>
      <c r="N150" s="123"/>
      <c r="O150" s="123"/>
      <c r="P150" s="123"/>
      <c r="Q150" s="123"/>
      <c r="R150" s="123"/>
      <c r="S150" s="123"/>
    </row>
    <row r="151" spans="1:19" ht="16.5">
      <c r="A151" s="123"/>
      <c r="B151" s="123"/>
      <c r="C151" s="123"/>
      <c r="D151" s="123"/>
      <c r="E151" s="123"/>
      <c r="F151" s="123"/>
      <c r="G151" s="123"/>
      <c r="H151" s="123"/>
      <c r="I151" s="123"/>
      <c r="J151" s="123"/>
      <c r="K151" s="123"/>
      <c r="L151" s="123"/>
      <c r="M151" s="123"/>
      <c r="N151" s="123"/>
      <c r="O151" s="123"/>
      <c r="P151" s="123"/>
      <c r="Q151" s="123"/>
      <c r="R151" s="123"/>
      <c r="S151" s="123"/>
    </row>
    <row r="152" spans="1:19" ht="16.5">
      <c r="A152" s="123"/>
      <c r="B152" s="123"/>
      <c r="C152" s="123"/>
      <c r="D152" s="123"/>
      <c r="E152" s="123"/>
      <c r="F152" s="123"/>
      <c r="G152" s="123"/>
      <c r="H152" s="123"/>
      <c r="I152" s="123"/>
      <c r="J152" s="123"/>
      <c r="K152" s="123"/>
      <c r="L152" s="123"/>
      <c r="M152" s="123"/>
      <c r="N152" s="123"/>
      <c r="O152" s="123"/>
      <c r="P152" s="123"/>
      <c r="Q152" s="123"/>
      <c r="R152" s="123"/>
      <c r="S152" s="123"/>
    </row>
    <row r="153" spans="1:19" ht="16.5">
      <c r="A153" s="123"/>
      <c r="B153" s="123"/>
      <c r="C153" s="123"/>
      <c r="D153" s="123"/>
      <c r="E153" s="123"/>
      <c r="F153" s="123"/>
      <c r="G153" s="123"/>
      <c r="H153" s="123"/>
      <c r="I153" s="123"/>
      <c r="J153" s="123"/>
      <c r="K153" s="123"/>
      <c r="L153" s="123"/>
      <c r="M153" s="123"/>
      <c r="N153" s="123"/>
      <c r="O153" s="123"/>
      <c r="P153" s="123"/>
      <c r="Q153" s="123"/>
      <c r="R153" s="123"/>
      <c r="S153" s="123"/>
    </row>
    <row r="154" spans="1:19" ht="16.5">
      <c r="A154" s="123"/>
      <c r="B154" s="123"/>
      <c r="C154" s="123"/>
      <c r="D154" s="123"/>
      <c r="E154" s="123"/>
      <c r="F154" s="123"/>
      <c r="G154" s="123"/>
      <c r="H154" s="123"/>
      <c r="I154" s="123"/>
      <c r="J154" s="123"/>
      <c r="K154" s="123"/>
      <c r="L154" s="123"/>
      <c r="M154" s="123"/>
      <c r="N154" s="123"/>
      <c r="O154" s="123"/>
      <c r="P154" s="123"/>
      <c r="Q154" s="123"/>
      <c r="R154" s="123"/>
      <c r="S154" s="123"/>
    </row>
    <row r="155" spans="1:19" ht="16.5">
      <c r="A155" s="123"/>
      <c r="B155" s="123"/>
      <c r="C155" s="123"/>
      <c r="D155" s="123"/>
      <c r="E155" s="123"/>
      <c r="F155" s="123"/>
      <c r="G155" s="123"/>
      <c r="H155" s="123"/>
      <c r="I155" s="123"/>
      <c r="J155" s="123"/>
      <c r="K155" s="123"/>
      <c r="L155" s="123"/>
      <c r="M155" s="123"/>
      <c r="N155" s="123"/>
      <c r="O155" s="123"/>
      <c r="P155" s="123"/>
      <c r="Q155" s="123"/>
      <c r="R155" s="123"/>
      <c r="S155" s="123"/>
    </row>
    <row r="156" spans="1:19" ht="16.5">
      <c r="A156" s="123"/>
      <c r="B156" s="123"/>
      <c r="C156" s="123"/>
      <c r="D156" s="123"/>
      <c r="E156" s="123"/>
      <c r="F156" s="123"/>
      <c r="G156" s="123"/>
      <c r="H156" s="123"/>
      <c r="I156" s="123"/>
      <c r="J156" s="123"/>
      <c r="K156" s="123"/>
      <c r="L156" s="123"/>
      <c r="M156" s="123"/>
      <c r="N156" s="123"/>
      <c r="O156" s="123"/>
      <c r="P156" s="123"/>
      <c r="Q156" s="123"/>
      <c r="R156" s="123"/>
      <c r="S156" s="123"/>
    </row>
    <row r="157" spans="1:19" ht="16.5">
      <c r="A157" s="123"/>
      <c r="B157" s="123"/>
      <c r="C157" s="123"/>
      <c r="D157" s="123"/>
      <c r="E157" s="123"/>
      <c r="F157" s="123"/>
      <c r="G157" s="123"/>
      <c r="H157" s="123"/>
      <c r="I157" s="123"/>
      <c r="J157" s="123"/>
      <c r="K157" s="123"/>
      <c r="L157" s="123"/>
      <c r="M157" s="123"/>
      <c r="N157" s="123"/>
      <c r="O157" s="123"/>
      <c r="P157" s="123"/>
      <c r="Q157" s="123"/>
      <c r="R157" s="123"/>
      <c r="S157" s="123"/>
    </row>
    <row r="158" spans="1:19" ht="16.5">
      <c r="A158" s="123"/>
      <c r="B158" s="123"/>
      <c r="C158" s="123"/>
      <c r="D158" s="123"/>
      <c r="E158" s="123"/>
      <c r="F158" s="123"/>
      <c r="G158" s="123"/>
      <c r="H158" s="123"/>
      <c r="I158" s="123"/>
      <c r="J158" s="123"/>
      <c r="K158" s="123"/>
      <c r="L158" s="123"/>
      <c r="M158" s="123"/>
      <c r="N158" s="123"/>
      <c r="O158" s="123"/>
      <c r="P158" s="123"/>
      <c r="Q158" s="123"/>
      <c r="R158" s="123"/>
      <c r="S158" s="123"/>
    </row>
    <row r="159" spans="1:19" ht="16.5">
      <c r="A159" s="123"/>
      <c r="B159" s="123"/>
      <c r="C159" s="123"/>
      <c r="D159" s="123"/>
      <c r="E159" s="123"/>
      <c r="F159" s="123"/>
      <c r="G159" s="123"/>
      <c r="H159" s="123"/>
      <c r="I159" s="123"/>
      <c r="J159" s="123"/>
      <c r="K159" s="123"/>
      <c r="L159" s="123"/>
      <c r="M159" s="123"/>
      <c r="N159" s="123"/>
      <c r="O159" s="123"/>
      <c r="P159" s="123"/>
      <c r="Q159" s="123"/>
      <c r="R159" s="123"/>
      <c r="S159" s="123"/>
    </row>
    <row r="160" spans="1:19" ht="16.5">
      <c r="A160" s="123"/>
      <c r="B160" s="123"/>
      <c r="C160" s="123"/>
      <c r="D160" s="123"/>
      <c r="E160" s="123"/>
      <c r="F160" s="123"/>
      <c r="G160" s="123"/>
      <c r="H160" s="123"/>
      <c r="I160" s="123"/>
      <c r="J160" s="123"/>
      <c r="K160" s="123"/>
      <c r="L160" s="123"/>
      <c r="M160" s="123"/>
      <c r="N160" s="123"/>
      <c r="O160" s="123"/>
      <c r="P160" s="123"/>
      <c r="Q160" s="123"/>
      <c r="R160" s="123"/>
      <c r="S160" s="123"/>
    </row>
    <row r="161" spans="1:19" ht="16.5">
      <c r="A161" s="123"/>
      <c r="B161" s="123"/>
      <c r="C161" s="123"/>
      <c r="D161" s="123"/>
      <c r="E161" s="123"/>
      <c r="F161" s="123"/>
      <c r="G161" s="123"/>
      <c r="H161" s="123"/>
      <c r="I161" s="123"/>
      <c r="J161" s="123"/>
      <c r="K161" s="123"/>
      <c r="L161" s="123"/>
      <c r="M161" s="123"/>
      <c r="N161" s="123"/>
      <c r="O161" s="123"/>
      <c r="P161" s="123"/>
      <c r="Q161" s="123"/>
      <c r="R161" s="123"/>
      <c r="S161" s="123"/>
    </row>
    <row r="162" spans="1:19" ht="16.5">
      <c r="A162" s="123"/>
      <c r="B162" s="123"/>
      <c r="C162" s="123"/>
      <c r="D162" s="123"/>
      <c r="E162" s="123"/>
      <c r="F162" s="123"/>
      <c r="G162" s="123"/>
      <c r="H162" s="123"/>
      <c r="I162" s="123"/>
      <c r="J162" s="123"/>
      <c r="K162" s="123"/>
      <c r="L162" s="123"/>
      <c r="M162" s="123"/>
      <c r="N162" s="123"/>
      <c r="O162" s="123"/>
      <c r="P162" s="123"/>
      <c r="Q162" s="123"/>
      <c r="R162" s="123"/>
      <c r="S162" s="123"/>
    </row>
    <row r="163" spans="1:19" ht="16.5">
      <c r="A163" s="123"/>
      <c r="B163" s="123"/>
      <c r="C163" s="123"/>
      <c r="D163" s="123"/>
      <c r="E163" s="123"/>
      <c r="F163" s="123"/>
      <c r="G163" s="123"/>
      <c r="H163" s="123"/>
      <c r="I163" s="123"/>
      <c r="J163" s="123"/>
      <c r="K163" s="123"/>
      <c r="L163" s="123"/>
      <c r="M163" s="123"/>
      <c r="N163" s="123"/>
      <c r="O163" s="123"/>
      <c r="P163" s="123"/>
      <c r="Q163" s="123"/>
      <c r="R163" s="123"/>
      <c r="S163" s="123"/>
    </row>
    <row r="164" spans="1:19" ht="16.5">
      <c r="A164" s="123"/>
      <c r="B164" s="123"/>
      <c r="C164" s="123"/>
      <c r="D164" s="123"/>
      <c r="E164" s="123"/>
      <c r="F164" s="123"/>
      <c r="G164" s="123"/>
      <c r="H164" s="123"/>
      <c r="I164" s="123"/>
      <c r="J164" s="123"/>
      <c r="K164" s="123"/>
      <c r="L164" s="123"/>
      <c r="M164" s="123"/>
      <c r="N164" s="123"/>
      <c r="O164" s="123"/>
      <c r="P164" s="123"/>
      <c r="Q164" s="123"/>
      <c r="R164" s="123"/>
      <c r="S164" s="123"/>
    </row>
    <row r="165" spans="1:19" ht="16.5">
      <c r="A165" s="123"/>
      <c r="B165" s="123"/>
      <c r="C165" s="123"/>
      <c r="D165" s="123"/>
      <c r="E165" s="123"/>
      <c r="F165" s="123"/>
      <c r="G165" s="123"/>
      <c r="H165" s="123"/>
      <c r="I165" s="123"/>
      <c r="J165" s="123"/>
      <c r="K165" s="123"/>
      <c r="L165" s="123"/>
      <c r="M165" s="123"/>
      <c r="N165" s="123"/>
      <c r="O165" s="123"/>
      <c r="P165" s="123"/>
      <c r="Q165" s="123"/>
      <c r="R165" s="123"/>
      <c r="S165" s="123"/>
    </row>
    <row r="166" spans="1:19" ht="16.5">
      <c r="A166" s="123"/>
      <c r="B166" s="123"/>
      <c r="C166" s="123"/>
      <c r="D166" s="123"/>
      <c r="E166" s="123"/>
      <c r="F166" s="123"/>
      <c r="G166" s="123"/>
      <c r="H166" s="123"/>
      <c r="I166" s="123"/>
      <c r="J166" s="123"/>
      <c r="K166" s="123"/>
      <c r="L166" s="123"/>
      <c r="M166" s="123"/>
      <c r="N166" s="123"/>
      <c r="O166" s="123"/>
      <c r="P166" s="123"/>
      <c r="Q166" s="123"/>
      <c r="R166" s="123"/>
      <c r="S166" s="123"/>
    </row>
    <row r="167" spans="1:19" ht="16.5">
      <c r="A167" s="123"/>
      <c r="B167" s="123"/>
      <c r="C167" s="123"/>
      <c r="D167" s="123"/>
      <c r="E167" s="123"/>
      <c r="F167" s="123"/>
      <c r="G167" s="123"/>
      <c r="H167" s="123"/>
      <c r="I167" s="123"/>
      <c r="J167" s="123"/>
      <c r="K167" s="123"/>
      <c r="L167" s="123"/>
      <c r="M167" s="123"/>
      <c r="N167" s="123"/>
      <c r="O167" s="123"/>
      <c r="P167" s="123"/>
      <c r="Q167" s="123"/>
      <c r="R167" s="123"/>
      <c r="S167" s="123"/>
    </row>
    <row r="168" spans="1:19" ht="16.5">
      <c r="A168" s="123"/>
      <c r="B168" s="123"/>
      <c r="C168" s="123"/>
      <c r="D168" s="123"/>
      <c r="E168" s="123"/>
      <c r="F168" s="123"/>
      <c r="G168" s="123"/>
      <c r="H168" s="123"/>
      <c r="I168" s="123"/>
      <c r="J168" s="123"/>
      <c r="K168" s="123"/>
      <c r="L168" s="123"/>
      <c r="M168" s="123"/>
      <c r="N168" s="123"/>
      <c r="O168" s="123"/>
      <c r="P168" s="123"/>
      <c r="Q168" s="123"/>
      <c r="R168" s="123"/>
      <c r="S168" s="123"/>
    </row>
    <row r="169" spans="1:19" ht="16.5">
      <c r="A169" s="123"/>
      <c r="B169" s="123"/>
      <c r="C169" s="123"/>
      <c r="D169" s="123"/>
      <c r="E169" s="123"/>
      <c r="F169" s="123"/>
      <c r="G169" s="123"/>
      <c r="H169" s="123"/>
      <c r="I169" s="123"/>
      <c r="J169" s="123"/>
      <c r="K169" s="123"/>
      <c r="L169" s="123"/>
      <c r="M169" s="123"/>
      <c r="N169" s="123"/>
      <c r="O169" s="123"/>
      <c r="P169" s="123"/>
      <c r="Q169" s="123"/>
      <c r="R169" s="123"/>
      <c r="S169" s="123"/>
    </row>
    <row r="170" spans="1:19" ht="16.5">
      <c r="A170" s="123"/>
      <c r="B170" s="123"/>
      <c r="C170" s="123"/>
      <c r="D170" s="123"/>
      <c r="E170" s="123"/>
      <c r="F170" s="123"/>
      <c r="G170" s="123"/>
      <c r="H170" s="123"/>
      <c r="I170" s="123"/>
      <c r="J170" s="123"/>
      <c r="K170" s="123"/>
      <c r="L170" s="123"/>
      <c r="M170" s="123"/>
      <c r="N170" s="123"/>
      <c r="O170" s="123"/>
      <c r="P170" s="123"/>
      <c r="Q170" s="123"/>
      <c r="R170" s="123"/>
      <c r="S170" s="123"/>
    </row>
    <row r="171" spans="1:19" ht="16.5">
      <c r="A171" s="123"/>
      <c r="B171" s="123"/>
      <c r="C171" s="123"/>
      <c r="D171" s="123"/>
      <c r="E171" s="123"/>
      <c r="F171" s="123"/>
      <c r="G171" s="123"/>
      <c r="H171" s="123"/>
      <c r="I171" s="123"/>
      <c r="J171" s="123"/>
      <c r="K171" s="123"/>
      <c r="L171" s="123"/>
      <c r="M171" s="123"/>
      <c r="N171" s="123"/>
      <c r="O171" s="123"/>
      <c r="P171" s="123"/>
      <c r="Q171" s="123"/>
      <c r="R171" s="123"/>
      <c r="S171" s="123"/>
    </row>
    <row r="172" spans="1:19" ht="16.5">
      <c r="A172" s="123"/>
      <c r="B172" s="123"/>
      <c r="C172" s="123"/>
      <c r="D172" s="123"/>
      <c r="E172" s="123"/>
      <c r="F172" s="123"/>
      <c r="G172" s="123"/>
      <c r="H172" s="123"/>
      <c r="I172" s="123"/>
      <c r="J172" s="123"/>
      <c r="K172" s="123"/>
      <c r="L172" s="123"/>
      <c r="M172" s="123"/>
      <c r="N172" s="123"/>
      <c r="O172" s="123"/>
      <c r="P172" s="123"/>
      <c r="Q172" s="123"/>
      <c r="R172" s="123"/>
      <c r="S172" s="123"/>
    </row>
  </sheetData>
  <sheetProtection/>
  <mergeCells count="3">
    <mergeCell ref="B7:S7"/>
    <mergeCell ref="A3:R3"/>
    <mergeCell ref="B61:R61"/>
  </mergeCells>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B1:AD32"/>
  <sheetViews>
    <sheetView zoomScalePageLayoutView="0" workbookViewId="0" topLeftCell="A1">
      <selection activeCell="A1" sqref="A1"/>
    </sheetView>
  </sheetViews>
  <sheetFormatPr defaultColWidth="8.8515625" defaultRowHeight="15"/>
  <cols>
    <col min="1" max="3" width="8.8515625" style="123" customWidth="1"/>
    <col min="4" max="4" width="4.28125" style="123" customWidth="1"/>
    <col min="5" max="5" width="10.7109375" style="123" customWidth="1"/>
    <col min="6" max="6" width="7.140625" style="123" customWidth="1"/>
    <col min="7" max="7" width="6.421875" style="123" customWidth="1"/>
    <col min="8" max="8" width="10.140625" style="123" customWidth="1"/>
    <col min="9" max="9" width="8.8515625" style="123" customWidth="1"/>
    <col min="10" max="10" width="7.421875" style="123" customWidth="1"/>
    <col min="11" max="11" width="5.421875" style="123" customWidth="1"/>
    <col min="12" max="12" width="1.28515625" style="123" customWidth="1"/>
    <col min="13" max="13" width="2.28125" style="123" customWidth="1"/>
    <col min="14" max="14" width="34.421875" style="123" customWidth="1"/>
    <col min="15" max="15" width="22.7109375" style="123" customWidth="1"/>
    <col min="16" max="16384" width="8.8515625" style="123" customWidth="1"/>
  </cols>
  <sheetData>
    <row r="1" ht="17.25" thickBot="1">
      <c r="Z1" s="123" t="s">
        <v>130</v>
      </c>
    </row>
    <row r="2" spans="2:30" ht="17.25" thickBot="1">
      <c r="B2" s="158"/>
      <c r="C2" s="159"/>
      <c r="D2" s="159"/>
      <c r="E2" s="159"/>
      <c r="F2" s="159"/>
      <c r="G2" s="159"/>
      <c r="H2" s="159"/>
      <c r="I2" s="159"/>
      <c r="J2" s="159"/>
      <c r="K2" s="159"/>
      <c r="L2" s="159"/>
      <c r="M2" s="159"/>
      <c r="N2" s="159"/>
      <c r="O2" s="159"/>
      <c r="P2" s="159"/>
      <c r="Q2" s="160"/>
      <c r="Y2" s="119"/>
      <c r="Z2" s="183" t="s">
        <v>117</v>
      </c>
      <c r="AA2" s="119"/>
      <c r="AB2" s="119"/>
      <c r="AC2" s="119"/>
      <c r="AD2" s="119"/>
    </row>
    <row r="3" spans="2:30" ht="16.5">
      <c r="B3" s="161"/>
      <c r="C3" s="162"/>
      <c r="D3" s="163"/>
      <c r="E3" s="163"/>
      <c r="F3" s="163"/>
      <c r="G3" s="163"/>
      <c r="H3" s="163"/>
      <c r="I3" s="163"/>
      <c r="J3" s="163"/>
      <c r="K3" s="163"/>
      <c r="L3" s="163"/>
      <c r="M3" s="163"/>
      <c r="N3" s="163"/>
      <c r="O3" s="163"/>
      <c r="P3" s="164"/>
      <c r="Q3" s="165"/>
      <c r="Y3" s="119"/>
      <c r="Z3" s="119" t="s">
        <v>145</v>
      </c>
      <c r="AA3" s="119"/>
      <c r="AB3" s="119"/>
      <c r="AC3" s="119"/>
      <c r="AD3" s="119"/>
    </row>
    <row r="4" spans="2:30" ht="16.5">
      <c r="B4" s="161"/>
      <c r="C4" s="274" t="s">
        <v>109</v>
      </c>
      <c r="D4" s="275"/>
      <c r="E4" s="276"/>
      <c r="F4" s="276"/>
      <c r="G4" s="276"/>
      <c r="H4" s="276"/>
      <c r="I4" s="276"/>
      <c r="J4" s="276"/>
      <c r="K4" s="276"/>
      <c r="L4" s="276"/>
      <c r="M4" s="276"/>
      <c r="N4" s="276"/>
      <c r="O4" s="276"/>
      <c r="P4" s="277"/>
      <c r="Q4" s="165"/>
      <c r="Y4" s="119"/>
      <c r="Z4" s="183" t="s">
        <v>115</v>
      </c>
      <c r="AA4" s="119"/>
      <c r="AB4" s="119"/>
      <c r="AC4" s="119"/>
      <c r="AD4" s="119"/>
    </row>
    <row r="5" spans="2:30" ht="16.5">
      <c r="B5" s="161"/>
      <c r="C5" s="278"/>
      <c r="D5" s="279"/>
      <c r="E5" s="279"/>
      <c r="F5" s="279"/>
      <c r="G5" s="279"/>
      <c r="H5" s="279"/>
      <c r="I5" s="279"/>
      <c r="J5" s="279"/>
      <c r="K5" s="279"/>
      <c r="L5" s="279"/>
      <c r="M5" s="279"/>
      <c r="N5" s="279"/>
      <c r="O5" s="279"/>
      <c r="P5" s="280"/>
      <c r="Q5" s="165"/>
      <c r="Y5" s="119"/>
      <c r="Z5" s="119" t="s">
        <v>139</v>
      </c>
      <c r="AA5" s="119"/>
      <c r="AB5" s="119"/>
      <c r="AC5" s="119"/>
      <c r="AD5" s="119" t="s">
        <v>134</v>
      </c>
    </row>
    <row r="6" spans="2:30" ht="16.5">
      <c r="B6" s="161"/>
      <c r="C6" s="166"/>
      <c r="D6" s="167"/>
      <c r="E6" s="167"/>
      <c r="F6" s="167"/>
      <c r="G6" s="167"/>
      <c r="H6" s="167"/>
      <c r="I6" s="167"/>
      <c r="J6" s="167"/>
      <c r="K6" s="167"/>
      <c r="L6" s="167"/>
      <c r="M6" s="167"/>
      <c r="N6" s="167"/>
      <c r="O6" s="167"/>
      <c r="P6" s="168"/>
      <c r="Q6" s="165"/>
      <c r="Y6" s="119"/>
      <c r="Z6" s="183" t="s">
        <v>116</v>
      </c>
      <c r="AA6" s="119"/>
      <c r="AB6" s="119"/>
      <c r="AC6" s="119"/>
      <c r="AD6" s="119" t="s">
        <v>123</v>
      </c>
    </row>
    <row r="7" spans="2:30" ht="15" customHeight="1">
      <c r="B7" s="161"/>
      <c r="C7" s="166"/>
      <c r="D7" s="184"/>
      <c r="E7" s="185"/>
      <c r="F7" s="186" t="str">
        <f>'Green Office Certification'!G4</f>
        <v>College/Organization:</v>
      </c>
      <c r="G7" s="285">
        <f>'Green Office Certification'!H4</f>
        <v>0</v>
      </c>
      <c r="H7" s="286"/>
      <c r="I7" s="287"/>
      <c r="J7" s="288"/>
      <c r="K7" s="258"/>
      <c r="L7" s="272"/>
      <c r="M7" s="273"/>
      <c r="N7" s="266" t="s">
        <v>158</v>
      </c>
      <c r="O7" s="267"/>
      <c r="P7" s="168"/>
      <c r="Q7" s="165"/>
      <c r="Y7" s="119"/>
      <c r="Z7" s="183" t="s">
        <v>118</v>
      </c>
      <c r="AA7" s="119"/>
      <c r="AB7" s="119"/>
      <c r="AC7" s="119"/>
      <c r="AD7" s="119" t="s">
        <v>122</v>
      </c>
    </row>
    <row r="8" spans="2:30" ht="16.5">
      <c r="B8" s="161"/>
      <c r="C8" s="166"/>
      <c r="D8" s="187"/>
      <c r="E8" s="167"/>
      <c r="F8" s="171" t="str">
        <f>'Green Office Certification'!G5</f>
        <v>Office:</v>
      </c>
      <c r="G8" s="289">
        <f>'Green Office Certification'!H5</f>
        <v>0</v>
      </c>
      <c r="H8" s="258"/>
      <c r="I8" s="260"/>
      <c r="J8" s="288"/>
      <c r="K8" s="258"/>
      <c r="L8" s="273"/>
      <c r="M8" s="273"/>
      <c r="N8" s="268"/>
      <c r="O8" s="269"/>
      <c r="P8" s="168"/>
      <c r="Q8" s="165"/>
      <c r="Y8" s="119"/>
      <c r="Z8" s="183" t="s">
        <v>119</v>
      </c>
      <c r="AA8" s="119"/>
      <c r="AB8" s="119"/>
      <c r="AC8" s="119"/>
      <c r="AD8" s="119" t="s">
        <v>144</v>
      </c>
    </row>
    <row r="9" spans="2:30" ht="16.5">
      <c r="B9" s="161"/>
      <c r="C9" s="166"/>
      <c r="D9" s="187"/>
      <c r="E9" s="167"/>
      <c r="F9" s="171" t="str">
        <f>'Green Office Certification'!G6</f>
        <v>Department:</v>
      </c>
      <c r="G9" s="289">
        <f>'Green Office Certification'!H6</f>
        <v>0</v>
      </c>
      <c r="H9" s="258"/>
      <c r="I9" s="260"/>
      <c r="J9" s="288"/>
      <c r="K9" s="258"/>
      <c r="L9" s="273"/>
      <c r="M9" s="273"/>
      <c r="N9" s="268"/>
      <c r="O9" s="269"/>
      <c r="P9" s="168"/>
      <c r="Q9" s="165"/>
      <c r="Y9" s="119"/>
      <c r="Z9" s="183" t="s">
        <v>128</v>
      </c>
      <c r="AA9" s="119"/>
      <c r="AB9" s="119"/>
      <c r="AC9" s="119"/>
      <c r="AD9" s="119" t="s">
        <v>124</v>
      </c>
    </row>
    <row r="10" spans="2:30" ht="16.5">
      <c r="B10" s="161"/>
      <c r="C10" s="166"/>
      <c r="D10" s="187"/>
      <c r="E10" s="167"/>
      <c r="F10" s="171" t="str">
        <f>'Green Office Certification'!G7</f>
        <v>Dept. Liaison:</v>
      </c>
      <c r="G10" s="259">
        <f>'Green Office Certification'!H7</f>
        <v>0</v>
      </c>
      <c r="H10" s="258"/>
      <c r="I10" s="260"/>
      <c r="J10" s="288"/>
      <c r="K10" s="258"/>
      <c r="L10" s="273"/>
      <c r="M10" s="273"/>
      <c r="N10" s="268"/>
      <c r="O10" s="269"/>
      <c r="P10" s="168"/>
      <c r="Q10" s="165"/>
      <c r="Y10" s="119"/>
      <c r="Z10" s="119"/>
      <c r="AA10" s="119"/>
      <c r="AB10" s="119"/>
      <c r="AC10" s="119"/>
      <c r="AD10" s="119" t="s">
        <v>147</v>
      </c>
    </row>
    <row r="11" spans="2:30" ht="16.5">
      <c r="B11" s="161"/>
      <c r="C11" s="166"/>
      <c r="D11" s="188"/>
      <c r="E11" s="189"/>
      <c r="F11" s="190" t="str">
        <f>'Green Office Certification'!G8</f>
        <v>Date:</v>
      </c>
      <c r="G11" s="261">
        <f>'Green Office Certification'!H8</f>
        <v>0</v>
      </c>
      <c r="H11" s="262"/>
      <c r="I11" s="263"/>
      <c r="J11" s="288"/>
      <c r="K11" s="258"/>
      <c r="L11" s="273"/>
      <c r="M11" s="273"/>
      <c r="N11" s="270"/>
      <c r="O11" s="271"/>
      <c r="P11" s="168"/>
      <c r="Q11" s="165"/>
      <c r="Y11" s="119"/>
      <c r="Z11" s="119"/>
      <c r="AA11" s="119"/>
      <c r="AB11" s="119"/>
      <c r="AC11" s="119"/>
      <c r="AD11" s="119" t="s">
        <v>135</v>
      </c>
    </row>
    <row r="12" spans="2:30" ht="16.5">
      <c r="B12" s="161"/>
      <c r="C12" s="166"/>
      <c r="D12" s="167"/>
      <c r="E12" s="167"/>
      <c r="F12" s="167"/>
      <c r="G12" s="167"/>
      <c r="H12" s="167"/>
      <c r="I12" s="167"/>
      <c r="J12" s="167"/>
      <c r="K12" s="167"/>
      <c r="L12" s="167"/>
      <c r="M12" s="167"/>
      <c r="N12" s="167"/>
      <c r="O12" s="167"/>
      <c r="P12" s="168"/>
      <c r="Q12" s="165"/>
      <c r="Y12" s="119"/>
      <c r="Z12" s="119"/>
      <c r="AA12" s="119"/>
      <c r="AB12" s="119"/>
      <c r="AC12" s="119"/>
      <c r="AD12" s="119" t="s">
        <v>125</v>
      </c>
    </row>
    <row r="13" spans="2:30" ht="16.5">
      <c r="B13" s="161"/>
      <c r="C13" s="166"/>
      <c r="D13" s="283"/>
      <c r="E13" s="284"/>
      <c r="F13" s="284"/>
      <c r="G13" s="284"/>
      <c r="H13" s="284"/>
      <c r="I13" s="284"/>
      <c r="J13" s="284"/>
      <c r="K13" s="284"/>
      <c r="L13" s="284"/>
      <c r="M13" s="284"/>
      <c r="N13" s="284"/>
      <c r="O13" s="211" t="s">
        <v>157</v>
      </c>
      <c r="P13" s="168"/>
      <c r="Q13" s="165"/>
      <c r="Y13" s="119"/>
      <c r="Z13" s="119"/>
      <c r="AA13" s="119"/>
      <c r="AB13" s="119"/>
      <c r="AC13" s="119"/>
      <c r="AD13" s="119" t="s">
        <v>121</v>
      </c>
    </row>
    <row r="14" spans="2:30" ht="27.75" customHeight="1">
      <c r="B14" s="161"/>
      <c r="C14" s="166"/>
      <c r="D14" s="281" t="s">
        <v>126</v>
      </c>
      <c r="E14" s="282"/>
      <c r="F14" s="282"/>
      <c r="G14" s="282"/>
      <c r="H14" s="282"/>
      <c r="I14" s="282"/>
      <c r="J14" s="282"/>
      <c r="K14" s="282"/>
      <c r="L14" s="282"/>
      <c r="M14" s="181"/>
      <c r="N14" s="191"/>
      <c r="O14" s="208"/>
      <c r="P14" s="168"/>
      <c r="Q14" s="165"/>
      <c r="Y14" s="119"/>
      <c r="Z14" s="119"/>
      <c r="AA14" s="119"/>
      <c r="AB14" s="119"/>
      <c r="AC14" s="119"/>
      <c r="AD14" s="119" t="s">
        <v>146</v>
      </c>
    </row>
    <row r="15" spans="2:30" ht="29.25" customHeight="1">
      <c r="B15" s="161"/>
      <c r="C15" s="166"/>
      <c r="D15" s="180"/>
      <c r="E15" s="264" t="s">
        <v>160</v>
      </c>
      <c r="F15" s="264"/>
      <c r="G15" s="264"/>
      <c r="H15" s="264"/>
      <c r="I15" s="264"/>
      <c r="J15" s="264"/>
      <c r="K15" s="264"/>
      <c r="L15" s="264"/>
      <c r="M15" s="264"/>
      <c r="N15" s="206"/>
      <c r="O15" s="192"/>
      <c r="P15" s="168"/>
      <c r="Q15" s="165"/>
      <c r="AD15" s="119" t="s">
        <v>120</v>
      </c>
    </row>
    <row r="16" spans="2:30" ht="32.25" customHeight="1">
      <c r="B16" s="161"/>
      <c r="C16" s="166"/>
      <c r="D16" s="281" t="s">
        <v>127</v>
      </c>
      <c r="E16" s="282"/>
      <c r="F16" s="282"/>
      <c r="G16" s="282"/>
      <c r="H16" s="282"/>
      <c r="I16" s="282"/>
      <c r="J16" s="282"/>
      <c r="K16" s="282"/>
      <c r="L16" s="282"/>
      <c r="M16" s="181"/>
      <c r="N16" s="191"/>
      <c r="O16" s="208"/>
      <c r="P16" s="168"/>
      <c r="Q16" s="165"/>
      <c r="AD16" s="119" t="s">
        <v>128</v>
      </c>
    </row>
    <row r="17" spans="2:17" ht="30.75" customHeight="1">
      <c r="B17" s="161"/>
      <c r="C17" s="166"/>
      <c r="D17" s="182"/>
      <c r="E17" s="264" t="s">
        <v>160</v>
      </c>
      <c r="F17" s="265"/>
      <c r="G17" s="265"/>
      <c r="H17" s="265"/>
      <c r="I17" s="265"/>
      <c r="J17" s="265"/>
      <c r="K17" s="265"/>
      <c r="L17" s="265"/>
      <c r="M17" s="265"/>
      <c r="N17" s="212"/>
      <c r="O17" s="192"/>
      <c r="P17" s="168"/>
      <c r="Q17" s="165"/>
    </row>
    <row r="18" spans="2:17" ht="16.5">
      <c r="B18" s="161"/>
      <c r="C18" s="166"/>
      <c r="D18" s="251" t="s">
        <v>136</v>
      </c>
      <c r="E18" s="258"/>
      <c r="F18" s="258"/>
      <c r="G18" s="258"/>
      <c r="H18" s="258"/>
      <c r="I18" s="258"/>
      <c r="J18" s="258"/>
      <c r="K18" s="258"/>
      <c r="L18" s="258"/>
      <c r="M18" s="141"/>
      <c r="N18" s="214"/>
      <c r="O18" s="215"/>
      <c r="P18" s="168"/>
      <c r="Q18" s="165"/>
    </row>
    <row r="19" spans="2:26" ht="16.5">
      <c r="B19" s="161"/>
      <c r="C19" s="166"/>
      <c r="D19" s="251" t="s">
        <v>131</v>
      </c>
      <c r="E19" s="258"/>
      <c r="F19" s="258"/>
      <c r="G19" s="258"/>
      <c r="H19" s="258"/>
      <c r="I19" s="258"/>
      <c r="J19" s="258"/>
      <c r="K19" s="258"/>
      <c r="L19" s="258"/>
      <c r="M19" s="141"/>
      <c r="N19" s="213"/>
      <c r="O19" s="208"/>
      <c r="P19" s="168"/>
      <c r="Q19" s="165"/>
      <c r="Z19" s="123" t="s">
        <v>129</v>
      </c>
    </row>
    <row r="20" spans="2:26" ht="16.5">
      <c r="B20" s="161"/>
      <c r="C20" s="166"/>
      <c r="D20" s="251" t="s">
        <v>132</v>
      </c>
      <c r="E20" s="258"/>
      <c r="F20" s="258"/>
      <c r="G20" s="258"/>
      <c r="H20" s="258"/>
      <c r="I20" s="258"/>
      <c r="J20" s="258"/>
      <c r="K20" s="258"/>
      <c r="L20" s="258"/>
      <c r="M20" s="141"/>
      <c r="N20" s="191"/>
      <c r="O20" s="208"/>
      <c r="P20" s="168"/>
      <c r="Q20" s="165"/>
      <c r="Z20" s="183" t="s">
        <v>111</v>
      </c>
    </row>
    <row r="21" spans="2:26" ht="16.5">
      <c r="B21" s="161"/>
      <c r="C21" s="166"/>
      <c r="D21" s="251" t="s">
        <v>133</v>
      </c>
      <c r="E21" s="257"/>
      <c r="F21" s="257"/>
      <c r="G21" s="257"/>
      <c r="H21" s="257"/>
      <c r="I21" s="257"/>
      <c r="J21" s="257"/>
      <c r="K21" s="257"/>
      <c r="L21" s="257"/>
      <c r="M21" s="141"/>
      <c r="N21" s="191"/>
      <c r="O21" s="208"/>
      <c r="P21" s="168"/>
      <c r="Q21" s="165"/>
      <c r="Z21" s="119" t="s">
        <v>145</v>
      </c>
    </row>
    <row r="22" spans="2:26" ht="16.5">
      <c r="B22" s="161"/>
      <c r="C22" s="166"/>
      <c r="D22" s="251" t="s">
        <v>142</v>
      </c>
      <c r="E22" s="252"/>
      <c r="F22" s="252"/>
      <c r="G22" s="252"/>
      <c r="H22" s="252"/>
      <c r="I22" s="252"/>
      <c r="J22" s="252"/>
      <c r="K22" s="252"/>
      <c r="L22" s="252"/>
      <c r="M22" s="141"/>
      <c r="N22" s="191"/>
      <c r="O22" s="208"/>
      <c r="P22" s="168"/>
      <c r="Q22" s="165"/>
      <c r="Z22" s="119" t="s">
        <v>140</v>
      </c>
    </row>
    <row r="23" spans="2:26" ht="16.5">
      <c r="B23" s="161"/>
      <c r="C23" s="166"/>
      <c r="D23" s="251" t="s">
        <v>143</v>
      </c>
      <c r="E23" s="252"/>
      <c r="F23" s="252"/>
      <c r="G23" s="252"/>
      <c r="H23" s="252"/>
      <c r="I23" s="252"/>
      <c r="J23" s="252"/>
      <c r="K23" s="252"/>
      <c r="L23" s="252"/>
      <c r="M23" s="141"/>
      <c r="N23" s="191"/>
      <c r="O23" s="208"/>
      <c r="P23" s="168"/>
      <c r="Q23" s="165"/>
      <c r="Z23" s="183" t="s">
        <v>110</v>
      </c>
    </row>
    <row r="24" spans="2:26" ht="16.5">
      <c r="B24" s="161"/>
      <c r="C24" s="166"/>
      <c r="D24" s="251"/>
      <c r="E24" s="257"/>
      <c r="F24" s="257"/>
      <c r="G24" s="257"/>
      <c r="H24" s="257"/>
      <c r="I24" s="257"/>
      <c r="J24" s="257"/>
      <c r="K24" s="257"/>
      <c r="L24" s="257"/>
      <c r="M24" s="257"/>
      <c r="N24" s="142"/>
      <c r="O24" s="142"/>
      <c r="P24" s="168"/>
      <c r="Q24" s="165"/>
      <c r="Z24" s="183" t="s">
        <v>112</v>
      </c>
    </row>
    <row r="25" spans="2:26" ht="16.5">
      <c r="B25" s="161"/>
      <c r="C25" s="166"/>
      <c r="D25" s="255" t="s">
        <v>159</v>
      </c>
      <c r="E25" s="256"/>
      <c r="F25" s="256"/>
      <c r="G25" s="256"/>
      <c r="H25" s="256"/>
      <c r="I25" s="256"/>
      <c r="J25" s="256"/>
      <c r="K25" s="256"/>
      <c r="L25" s="256"/>
      <c r="M25" s="256"/>
      <c r="N25" s="204"/>
      <c r="O25" s="209"/>
      <c r="P25" s="168"/>
      <c r="Q25" s="165"/>
      <c r="Z25" s="183" t="s">
        <v>114</v>
      </c>
    </row>
    <row r="26" spans="2:26" ht="16.5">
      <c r="B26" s="161"/>
      <c r="C26" s="166"/>
      <c r="D26" s="251"/>
      <c r="E26" s="252"/>
      <c r="F26" s="252"/>
      <c r="G26" s="252"/>
      <c r="H26" s="252"/>
      <c r="I26" s="252"/>
      <c r="J26" s="252"/>
      <c r="K26" s="252"/>
      <c r="L26" s="252"/>
      <c r="M26" s="252"/>
      <c r="N26" s="207"/>
      <c r="O26" s="210"/>
      <c r="P26" s="168"/>
      <c r="Q26" s="165"/>
      <c r="Z26" s="183" t="s">
        <v>113</v>
      </c>
    </row>
    <row r="27" spans="2:26" ht="16.5">
      <c r="B27" s="161"/>
      <c r="C27" s="166"/>
      <c r="D27" s="251"/>
      <c r="E27" s="252"/>
      <c r="F27" s="252"/>
      <c r="G27" s="252"/>
      <c r="H27" s="252"/>
      <c r="I27" s="252"/>
      <c r="J27" s="252"/>
      <c r="K27" s="252"/>
      <c r="L27" s="252"/>
      <c r="M27" s="252"/>
      <c r="N27" s="204"/>
      <c r="O27" s="209"/>
      <c r="P27" s="168"/>
      <c r="Q27" s="165"/>
      <c r="Z27" s="183"/>
    </row>
    <row r="28" spans="2:26" ht="16.5">
      <c r="B28" s="161"/>
      <c r="C28" s="166"/>
      <c r="D28" s="253"/>
      <c r="E28" s="254"/>
      <c r="F28" s="254"/>
      <c r="G28" s="254"/>
      <c r="H28" s="254"/>
      <c r="I28" s="254"/>
      <c r="J28" s="254"/>
      <c r="K28" s="254"/>
      <c r="L28" s="254"/>
      <c r="M28" s="254"/>
      <c r="N28" s="207"/>
      <c r="O28" s="205"/>
      <c r="P28" s="168"/>
      <c r="Q28" s="165"/>
      <c r="Z28" s="183" t="s">
        <v>128</v>
      </c>
    </row>
    <row r="29" spans="2:26" ht="16.5">
      <c r="B29" s="161"/>
      <c r="C29" s="166"/>
      <c r="D29" s="167"/>
      <c r="E29" s="167"/>
      <c r="F29" s="167"/>
      <c r="G29" s="167"/>
      <c r="H29" s="167"/>
      <c r="I29" s="167"/>
      <c r="J29" s="167"/>
      <c r="K29" s="167"/>
      <c r="L29" s="167"/>
      <c r="M29" s="167"/>
      <c r="N29" s="167"/>
      <c r="O29" s="167"/>
      <c r="P29" s="168"/>
      <c r="Q29" s="165"/>
      <c r="Z29" s="183"/>
    </row>
    <row r="30" spans="2:17" ht="17.25" thickBot="1">
      <c r="B30" s="161"/>
      <c r="C30" s="172"/>
      <c r="D30" s="173"/>
      <c r="E30" s="173"/>
      <c r="F30" s="173"/>
      <c r="G30" s="173"/>
      <c r="H30" s="173"/>
      <c r="I30" s="173"/>
      <c r="J30" s="173"/>
      <c r="K30" s="173"/>
      <c r="L30" s="173"/>
      <c r="M30" s="173"/>
      <c r="N30" s="173"/>
      <c r="O30" s="173"/>
      <c r="P30" s="175"/>
      <c r="Q30" s="165"/>
    </row>
    <row r="31" spans="2:17" ht="16.5">
      <c r="B31" s="161"/>
      <c r="C31" s="176"/>
      <c r="D31" s="176"/>
      <c r="E31" s="176"/>
      <c r="F31" s="176"/>
      <c r="G31" s="176"/>
      <c r="H31" s="176"/>
      <c r="I31" s="176"/>
      <c r="J31" s="176"/>
      <c r="K31" s="176"/>
      <c r="L31" s="176"/>
      <c r="M31" s="176"/>
      <c r="N31" s="176"/>
      <c r="O31" s="176"/>
      <c r="P31" s="176"/>
      <c r="Q31" s="165"/>
    </row>
    <row r="32" spans="2:17" ht="17.25" thickBot="1">
      <c r="B32" s="177"/>
      <c r="C32" s="178"/>
      <c r="D32" s="178"/>
      <c r="E32" s="178"/>
      <c r="F32" s="178"/>
      <c r="G32" s="178"/>
      <c r="H32" s="178"/>
      <c r="I32" s="178"/>
      <c r="J32" s="178"/>
      <c r="K32" s="178"/>
      <c r="L32" s="178"/>
      <c r="M32" s="178"/>
      <c r="N32" s="178"/>
      <c r="O32" s="178"/>
      <c r="P32" s="178"/>
      <c r="Q32" s="179"/>
    </row>
  </sheetData>
  <sheetProtection/>
  <mergeCells count="23">
    <mergeCell ref="C4:P5"/>
    <mergeCell ref="D14:L14"/>
    <mergeCell ref="D16:L16"/>
    <mergeCell ref="D18:L18"/>
    <mergeCell ref="D13:N13"/>
    <mergeCell ref="E15:M15"/>
    <mergeCell ref="G7:I7"/>
    <mergeCell ref="J7:K11"/>
    <mergeCell ref="G8:I8"/>
    <mergeCell ref="G9:I9"/>
    <mergeCell ref="G10:I10"/>
    <mergeCell ref="G11:I11"/>
    <mergeCell ref="E17:M17"/>
    <mergeCell ref="N7:O11"/>
    <mergeCell ref="L7:M11"/>
    <mergeCell ref="D22:L22"/>
    <mergeCell ref="D26:M28"/>
    <mergeCell ref="D25:M25"/>
    <mergeCell ref="D24:M24"/>
    <mergeCell ref="D23:L23"/>
    <mergeCell ref="D19:L19"/>
    <mergeCell ref="D20:L20"/>
    <mergeCell ref="D21:L21"/>
  </mergeCells>
  <dataValidations count="3">
    <dataValidation type="list" allowBlank="1" showInputMessage="1" showErrorMessage="1" sqref="N14">
      <formula1>$Y$2:$Y$9</formula1>
    </dataValidation>
    <dataValidation type="list" showInputMessage="1" showErrorMessage="1" sqref="N16">
      <formula1>$Y$21:$Y$28</formula1>
    </dataValidation>
    <dataValidation type="list" allowBlank="1" showInputMessage="1" showErrorMessage="1" sqref="N19:N23">
      <formula1>$AD$6:$AD$16</formula1>
    </dataValidation>
  </dataValidation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B2:Z30"/>
  <sheetViews>
    <sheetView zoomScale="150" zoomScaleNormal="150" zoomScalePageLayoutView="0" workbookViewId="0" topLeftCell="A1">
      <selection activeCell="D17" sqref="D17:N18"/>
    </sheetView>
  </sheetViews>
  <sheetFormatPr defaultColWidth="8.8515625" defaultRowHeight="15"/>
  <cols>
    <col min="1" max="3" width="8.8515625" style="123" customWidth="1"/>
    <col min="4" max="4" width="4.28125" style="123" customWidth="1"/>
    <col min="5" max="5" width="7.421875" style="123" customWidth="1"/>
    <col min="6" max="6" width="6.421875" style="123" customWidth="1"/>
    <col min="7" max="7" width="8.00390625" style="123" customWidth="1"/>
    <col min="8" max="8" width="10.140625" style="123" customWidth="1"/>
    <col min="9" max="9" width="7.8515625" style="123" customWidth="1"/>
    <col min="10" max="10" width="11.421875" style="123" customWidth="1"/>
    <col min="11" max="11" width="16.140625" style="123" customWidth="1"/>
    <col min="12" max="12" width="3.00390625" style="123" customWidth="1"/>
    <col min="13" max="13" width="4.28125" style="123" customWidth="1"/>
    <col min="14" max="14" width="15.421875" style="123" customWidth="1"/>
    <col min="15" max="16384" width="8.8515625" style="123" customWidth="1"/>
  </cols>
  <sheetData>
    <row r="1" ht="17.25" thickBot="1"/>
    <row r="2" spans="2:16" ht="17.25" thickBot="1">
      <c r="B2" s="158"/>
      <c r="C2" s="159"/>
      <c r="D2" s="159"/>
      <c r="E2" s="159"/>
      <c r="F2" s="159"/>
      <c r="G2" s="159"/>
      <c r="H2" s="159"/>
      <c r="I2" s="159"/>
      <c r="J2" s="159"/>
      <c r="K2" s="159"/>
      <c r="L2" s="159"/>
      <c r="M2" s="159"/>
      <c r="N2" s="159"/>
      <c r="O2" s="159"/>
      <c r="P2" s="160"/>
    </row>
    <row r="3" spans="2:16" ht="16.5">
      <c r="B3" s="161"/>
      <c r="C3" s="162"/>
      <c r="D3" s="163"/>
      <c r="E3" s="163"/>
      <c r="F3" s="163"/>
      <c r="G3" s="163"/>
      <c r="H3" s="163"/>
      <c r="I3" s="163"/>
      <c r="J3" s="163"/>
      <c r="K3" s="163"/>
      <c r="L3" s="163"/>
      <c r="M3" s="163"/>
      <c r="N3" s="163"/>
      <c r="O3" s="164"/>
      <c r="P3" s="165"/>
    </row>
    <row r="4" spans="2:16" ht="16.5">
      <c r="B4" s="161"/>
      <c r="C4" s="296" t="s">
        <v>107</v>
      </c>
      <c r="D4" s="297"/>
      <c r="E4" s="298"/>
      <c r="F4" s="298"/>
      <c r="G4" s="298"/>
      <c r="H4" s="298"/>
      <c r="I4" s="298"/>
      <c r="J4" s="298"/>
      <c r="K4" s="298"/>
      <c r="L4" s="298"/>
      <c r="M4" s="298"/>
      <c r="N4" s="298"/>
      <c r="O4" s="299"/>
      <c r="P4" s="165"/>
    </row>
    <row r="5" spans="2:16" ht="16.5">
      <c r="B5" s="161"/>
      <c r="C5" s="300"/>
      <c r="D5" s="301"/>
      <c r="E5" s="301"/>
      <c r="F5" s="301"/>
      <c r="G5" s="301"/>
      <c r="H5" s="301"/>
      <c r="I5" s="301"/>
      <c r="J5" s="301"/>
      <c r="K5" s="301"/>
      <c r="L5" s="301"/>
      <c r="M5" s="301"/>
      <c r="N5" s="301"/>
      <c r="O5" s="302"/>
      <c r="P5" s="165"/>
    </row>
    <row r="6" spans="2:16" ht="17.25" thickBot="1">
      <c r="B6" s="161"/>
      <c r="C6" s="166"/>
      <c r="D6" s="167"/>
      <c r="E6" s="167"/>
      <c r="F6" s="167"/>
      <c r="G6" s="167"/>
      <c r="H6" s="167"/>
      <c r="I6" s="167"/>
      <c r="J6" s="167"/>
      <c r="K6" s="167"/>
      <c r="L6" s="167"/>
      <c r="M6" s="167"/>
      <c r="N6" s="167"/>
      <c r="O6" s="168"/>
      <c r="P6" s="165"/>
    </row>
    <row r="7" spans="2:16" ht="18.75" customHeight="1">
      <c r="B7" s="161"/>
      <c r="C7" s="166"/>
      <c r="D7" s="162"/>
      <c r="E7" s="169"/>
      <c r="F7" s="170" t="str">
        <f>'Green Office Certification'!G4</f>
        <v>College/Organization:</v>
      </c>
      <c r="G7" s="303">
        <f>'Green Office Certification'!H4</f>
        <v>0</v>
      </c>
      <c r="H7" s="304"/>
      <c r="I7" s="167"/>
      <c r="J7" s="305" t="s">
        <v>174</v>
      </c>
      <c r="K7" s="306"/>
      <c r="L7" s="306"/>
      <c r="M7" s="306"/>
      <c r="N7" s="307"/>
      <c r="O7" s="168"/>
      <c r="P7" s="165"/>
    </row>
    <row r="8" spans="2:16" ht="19.5" customHeight="1">
      <c r="B8" s="161"/>
      <c r="C8" s="166"/>
      <c r="D8" s="166"/>
      <c r="E8" s="167"/>
      <c r="F8" s="171" t="str">
        <f>'Green Office Certification'!G5</f>
        <v>Office:</v>
      </c>
      <c r="G8" s="289">
        <f>'Green Office Certification'!H5</f>
        <v>0</v>
      </c>
      <c r="H8" s="292"/>
      <c r="I8" s="167"/>
      <c r="J8" s="308"/>
      <c r="K8" s="309"/>
      <c r="L8" s="309"/>
      <c r="M8" s="309"/>
      <c r="N8" s="310"/>
      <c r="O8" s="168"/>
      <c r="P8" s="165"/>
    </row>
    <row r="9" spans="2:16" ht="19.5" customHeight="1">
      <c r="B9" s="161"/>
      <c r="C9" s="166"/>
      <c r="D9" s="166"/>
      <c r="E9" s="167"/>
      <c r="F9" s="171" t="str">
        <f>'Green Office Certification'!G6</f>
        <v>Department:</v>
      </c>
      <c r="G9" s="289">
        <f>'Green Office Certification'!H6</f>
        <v>0</v>
      </c>
      <c r="H9" s="292"/>
      <c r="I9" s="167"/>
      <c r="J9" s="308"/>
      <c r="K9" s="309"/>
      <c r="L9" s="309"/>
      <c r="M9" s="309"/>
      <c r="N9" s="310"/>
      <c r="O9" s="168"/>
      <c r="P9" s="165"/>
    </row>
    <row r="10" spans="2:16" ht="18.75" customHeight="1">
      <c r="B10" s="161"/>
      <c r="C10" s="166"/>
      <c r="D10" s="166"/>
      <c r="E10" s="167"/>
      <c r="F10" s="171" t="str">
        <f>'Green Office Certification'!G7</f>
        <v>Dept. Liaison:</v>
      </c>
      <c r="G10" s="259">
        <f>'Green Office Certification'!H7</f>
        <v>0</v>
      </c>
      <c r="H10" s="292"/>
      <c r="I10" s="167"/>
      <c r="J10" s="308"/>
      <c r="K10" s="309"/>
      <c r="L10" s="309"/>
      <c r="M10" s="309"/>
      <c r="N10" s="310"/>
      <c r="O10" s="168"/>
      <c r="P10" s="165"/>
    </row>
    <row r="11" spans="2:16" ht="18.75" customHeight="1" thickBot="1">
      <c r="B11" s="161"/>
      <c r="C11" s="166"/>
      <c r="D11" s="172"/>
      <c r="E11" s="173"/>
      <c r="F11" s="174" t="str">
        <f>'Green Office Certification'!G8</f>
        <v>Date:</v>
      </c>
      <c r="G11" s="314">
        <f>'Green Office Certification'!H8</f>
        <v>0</v>
      </c>
      <c r="H11" s="315"/>
      <c r="I11" s="167"/>
      <c r="J11" s="311"/>
      <c r="K11" s="312"/>
      <c r="L11" s="312"/>
      <c r="M11" s="312"/>
      <c r="N11" s="313"/>
      <c r="O11" s="168"/>
      <c r="P11" s="165"/>
    </row>
    <row r="12" spans="2:16" ht="16.5">
      <c r="B12" s="161"/>
      <c r="C12" s="166"/>
      <c r="D12" s="167"/>
      <c r="E12" s="167"/>
      <c r="F12" s="167"/>
      <c r="G12" s="167"/>
      <c r="H12" s="167"/>
      <c r="I12" s="167"/>
      <c r="J12" s="167"/>
      <c r="K12" s="167"/>
      <c r="L12" s="167"/>
      <c r="M12" s="167"/>
      <c r="N12" s="167"/>
      <c r="O12" s="168"/>
      <c r="P12" s="165"/>
    </row>
    <row r="13" spans="2:16" ht="12" customHeight="1">
      <c r="B13" s="161"/>
      <c r="C13" s="166"/>
      <c r="D13" s="323" t="s">
        <v>137</v>
      </c>
      <c r="E13" s="324"/>
      <c r="F13" s="324"/>
      <c r="G13" s="324"/>
      <c r="H13" s="324"/>
      <c r="I13" s="324"/>
      <c r="J13" s="324"/>
      <c r="K13" s="324"/>
      <c r="L13" s="324"/>
      <c r="M13" s="324"/>
      <c r="N13" s="325"/>
      <c r="O13" s="168"/>
      <c r="P13" s="165"/>
    </row>
    <row r="14" spans="2:26" ht="12" customHeight="1">
      <c r="B14" s="161"/>
      <c r="C14" s="166"/>
      <c r="D14" s="319"/>
      <c r="E14" s="324"/>
      <c r="F14" s="324"/>
      <c r="G14" s="324"/>
      <c r="H14" s="324"/>
      <c r="I14" s="324"/>
      <c r="J14" s="324"/>
      <c r="K14" s="324"/>
      <c r="L14" s="324"/>
      <c r="M14" s="324"/>
      <c r="N14" s="325"/>
      <c r="O14" s="168"/>
      <c r="P14" s="165"/>
      <c r="Z14" s="123" t="e">
        <f>IF(#REF!&gt;1,1,0)</f>
        <v>#REF!</v>
      </c>
    </row>
    <row r="15" spans="2:16" ht="12" customHeight="1">
      <c r="B15" s="161"/>
      <c r="C15" s="166"/>
      <c r="D15" s="319" t="s">
        <v>173</v>
      </c>
      <c r="E15" s="320"/>
      <c r="F15" s="320"/>
      <c r="G15" s="320"/>
      <c r="H15" s="320"/>
      <c r="I15" s="320"/>
      <c r="J15" s="320"/>
      <c r="K15" s="320"/>
      <c r="L15" s="320"/>
      <c r="M15" s="320"/>
      <c r="N15" s="321"/>
      <c r="O15" s="168"/>
      <c r="P15" s="165"/>
    </row>
    <row r="16" spans="2:16" ht="12" customHeight="1">
      <c r="B16" s="161"/>
      <c r="C16" s="166"/>
      <c r="D16" s="316" t="s">
        <v>175</v>
      </c>
      <c r="E16" s="317"/>
      <c r="F16" s="317"/>
      <c r="G16" s="317"/>
      <c r="H16" s="317"/>
      <c r="I16" s="317"/>
      <c r="J16" s="317"/>
      <c r="K16" s="317"/>
      <c r="L16" s="317"/>
      <c r="M16" s="317"/>
      <c r="N16" s="318"/>
      <c r="O16" s="168"/>
      <c r="P16" s="165"/>
    </row>
    <row r="17" spans="2:26" ht="16.5">
      <c r="B17" s="161"/>
      <c r="C17" s="290"/>
      <c r="D17" s="326"/>
      <c r="E17" s="322"/>
      <c r="F17" s="322"/>
      <c r="G17" s="322"/>
      <c r="H17" s="322"/>
      <c r="I17" s="322"/>
      <c r="J17" s="322"/>
      <c r="K17" s="322"/>
      <c r="L17" s="322"/>
      <c r="M17" s="322"/>
      <c r="N17" s="322"/>
      <c r="O17" s="168"/>
      <c r="P17" s="165"/>
      <c r="Z17" s="123" t="e">
        <f>IF(#REF!&gt;3,2,0)</f>
        <v>#REF!</v>
      </c>
    </row>
    <row r="18" spans="2:26" ht="16.5">
      <c r="B18" s="161"/>
      <c r="C18" s="291"/>
      <c r="D18" s="322"/>
      <c r="E18" s="322"/>
      <c r="F18" s="322"/>
      <c r="G18" s="322"/>
      <c r="H18" s="322"/>
      <c r="I18" s="322"/>
      <c r="J18" s="322"/>
      <c r="K18" s="322"/>
      <c r="L18" s="322"/>
      <c r="M18" s="322"/>
      <c r="N18" s="322"/>
      <c r="O18" s="168"/>
      <c r="P18" s="165"/>
      <c r="Z18" s="123" t="e">
        <f>IF(#REF!&gt;5,3,0)</f>
        <v>#REF!</v>
      </c>
    </row>
    <row r="19" spans="2:16" ht="16.5">
      <c r="B19" s="161"/>
      <c r="C19" s="290"/>
      <c r="D19" s="322"/>
      <c r="E19" s="322"/>
      <c r="F19" s="322"/>
      <c r="G19" s="322"/>
      <c r="H19" s="322"/>
      <c r="I19" s="322"/>
      <c r="J19" s="322"/>
      <c r="K19" s="322"/>
      <c r="L19" s="322"/>
      <c r="M19" s="322"/>
      <c r="N19" s="322"/>
      <c r="O19" s="168"/>
      <c r="P19" s="165"/>
    </row>
    <row r="20" spans="2:16" ht="16.5">
      <c r="B20" s="161"/>
      <c r="C20" s="291"/>
      <c r="D20" s="322"/>
      <c r="E20" s="322"/>
      <c r="F20" s="322"/>
      <c r="G20" s="322"/>
      <c r="H20" s="322"/>
      <c r="I20" s="322"/>
      <c r="J20" s="322"/>
      <c r="K20" s="322"/>
      <c r="L20" s="322"/>
      <c r="M20" s="322"/>
      <c r="N20" s="322"/>
      <c r="O20" s="168"/>
      <c r="P20" s="165"/>
    </row>
    <row r="21" spans="2:16" ht="16.5">
      <c r="B21" s="161"/>
      <c r="C21" s="290"/>
      <c r="D21" s="322"/>
      <c r="E21" s="322"/>
      <c r="F21" s="322"/>
      <c r="G21" s="322"/>
      <c r="H21" s="322"/>
      <c r="I21" s="322"/>
      <c r="J21" s="322"/>
      <c r="K21" s="322"/>
      <c r="L21" s="322"/>
      <c r="M21" s="322"/>
      <c r="N21" s="322"/>
      <c r="O21" s="168"/>
      <c r="P21" s="165"/>
    </row>
    <row r="22" spans="2:16" ht="16.5">
      <c r="B22" s="161"/>
      <c r="C22" s="291"/>
      <c r="D22" s="322"/>
      <c r="E22" s="322"/>
      <c r="F22" s="322"/>
      <c r="G22" s="322"/>
      <c r="H22" s="322"/>
      <c r="I22" s="322"/>
      <c r="J22" s="322"/>
      <c r="K22" s="322"/>
      <c r="L22" s="322"/>
      <c r="M22" s="322"/>
      <c r="N22" s="322"/>
      <c r="O22" s="168"/>
      <c r="P22" s="165"/>
    </row>
    <row r="23" spans="2:16" ht="16.5">
      <c r="B23" s="161"/>
      <c r="C23" s="290"/>
      <c r="D23" s="293"/>
      <c r="E23" s="294"/>
      <c r="F23" s="294"/>
      <c r="G23" s="294"/>
      <c r="H23" s="294"/>
      <c r="I23" s="294"/>
      <c r="J23" s="294"/>
      <c r="K23" s="294"/>
      <c r="L23" s="294"/>
      <c r="M23" s="294"/>
      <c r="N23" s="295"/>
      <c r="O23" s="168"/>
      <c r="P23" s="165"/>
    </row>
    <row r="24" spans="2:16" ht="16.5">
      <c r="B24" s="161"/>
      <c r="C24" s="291"/>
      <c r="D24" s="293"/>
      <c r="E24" s="294"/>
      <c r="F24" s="294"/>
      <c r="G24" s="294"/>
      <c r="H24" s="294"/>
      <c r="I24" s="294"/>
      <c r="J24" s="294"/>
      <c r="K24" s="294"/>
      <c r="L24" s="294"/>
      <c r="M24" s="294"/>
      <c r="N24" s="295"/>
      <c r="O24" s="168"/>
      <c r="P24" s="165"/>
    </row>
    <row r="25" spans="2:16" ht="16.5">
      <c r="B25" s="161"/>
      <c r="C25" s="166"/>
      <c r="D25" s="322"/>
      <c r="E25" s="322"/>
      <c r="F25" s="322"/>
      <c r="G25" s="322"/>
      <c r="H25" s="322"/>
      <c r="I25" s="322"/>
      <c r="J25" s="322"/>
      <c r="K25" s="322"/>
      <c r="L25" s="322"/>
      <c r="M25" s="322"/>
      <c r="N25" s="322"/>
      <c r="O25" s="168"/>
      <c r="P25" s="165"/>
    </row>
    <row r="26" spans="2:16" ht="16.5">
      <c r="B26" s="161"/>
      <c r="C26" s="166"/>
      <c r="D26" s="322"/>
      <c r="E26" s="322"/>
      <c r="F26" s="322"/>
      <c r="G26" s="322"/>
      <c r="H26" s="322"/>
      <c r="I26" s="322"/>
      <c r="J26" s="322"/>
      <c r="K26" s="322"/>
      <c r="L26" s="322"/>
      <c r="M26" s="322"/>
      <c r="N26" s="322"/>
      <c r="O26" s="168"/>
      <c r="P26" s="165"/>
    </row>
    <row r="27" spans="2:16" ht="16.5">
      <c r="B27" s="161"/>
      <c r="C27" s="166"/>
      <c r="D27" s="167"/>
      <c r="E27" s="167"/>
      <c r="F27" s="167"/>
      <c r="G27" s="167"/>
      <c r="H27" s="167"/>
      <c r="I27" s="167"/>
      <c r="J27" s="167"/>
      <c r="K27" s="167"/>
      <c r="L27" s="167"/>
      <c r="M27" s="167"/>
      <c r="N27" s="167"/>
      <c r="O27" s="168"/>
      <c r="P27" s="165"/>
    </row>
    <row r="28" spans="2:16" ht="17.25" thickBot="1">
      <c r="B28" s="161"/>
      <c r="C28" s="172"/>
      <c r="D28" s="173"/>
      <c r="E28" s="173"/>
      <c r="F28" s="173"/>
      <c r="G28" s="173"/>
      <c r="H28" s="173"/>
      <c r="I28" s="173"/>
      <c r="J28" s="173"/>
      <c r="K28" s="173"/>
      <c r="L28" s="173"/>
      <c r="M28" s="173"/>
      <c r="N28" s="173"/>
      <c r="O28" s="175"/>
      <c r="P28" s="165"/>
    </row>
    <row r="29" spans="2:16" ht="16.5">
      <c r="B29" s="161"/>
      <c r="C29" s="176"/>
      <c r="D29" s="176"/>
      <c r="E29" s="176"/>
      <c r="F29" s="176"/>
      <c r="G29" s="176"/>
      <c r="H29" s="176"/>
      <c r="I29" s="176"/>
      <c r="J29" s="176"/>
      <c r="K29" s="176"/>
      <c r="L29" s="176"/>
      <c r="M29" s="176"/>
      <c r="N29" s="176"/>
      <c r="O29" s="176"/>
      <c r="P29" s="165"/>
    </row>
    <row r="30" spans="2:16" ht="17.25" thickBot="1">
      <c r="B30" s="177"/>
      <c r="C30" s="178"/>
      <c r="D30" s="178"/>
      <c r="E30" s="178"/>
      <c r="F30" s="178"/>
      <c r="G30" s="178"/>
      <c r="H30" s="178"/>
      <c r="I30" s="178"/>
      <c r="J30" s="178"/>
      <c r="K30" s="178"/>
      <c r="L30" s="178"/>
      <c r="M30" s="178"/>
      <c r="N30" s="178"/>
      <c r="O30" s="178"/>
      <c r="P30" s="179"/>
    </row>
  </sheetData>
  <sheetProtection/>
  <mergeCells count="19">
    <mergeCell ref="D16:N16"/>
    <mergeCell ref="D15:N15"/>
    <mergeCell ref="C17:C18"/>
    <mergeCell ref="D25:N26"/>
    <mergeCell ref="D13:N14"/>
    <mergeCell ref="D17:N18"/>
    <mergeCell ref="D19:N20"/>
    <mergeCell ref="D21:N22"/>
    <mergeCell ref="C19:C20"/>
    <mergeCell ref="C21:C22"/>
    <mergeCell ref="C23:C24"/>
    <mergeCell ref="G10:H10"/>
    <mergeCell ref="D23:N24"/>
    <mergeCell ref="C4:O5"/>
    <mergeCell ref="G7:H7"/>
    <mergeCell ref="G8:H8"/>
    <mergeCell ref="G9:H9"/>
    <mergeCell ref="J7:N11"/>
    <mergeCell ref="G11:H1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D8"/>
  <sheetViews>
    <sheetView zoomScalePageLayoutView="0" workbookViewId="0" topLeftCell="A1">
      <selection activeCell="B41" sqref="B41"/>
    </sheetView>
  </sheetViews>
  <sheetFormatPr defaultColWidth="8.8515625" defaultRowHeight="15"/>
  <sheetData>
    <row r="2" spans="2:4" ht="15">
      <c r="B2" s="81" t="s">
        <v>5</v>
      </c>
      <c r="C2" s="82" t="s">
        <v>6</v>
      </c>
      <c r="D2" s="82"/>
    </row>
    <row r="3" spans="2:4" ht="15">
      <c r="B3" s="83" t="s">
        <v>7</v>
      </c>
      <c r="C3" s="84">
        <f>'Green Office Certification'!B98</f>
        <v>0</v>
      </c>
      <c r="D3" s="82"/>
    </row>
    <row r="4" spans="2:4" ht="15">
      <c r="B4" s="83" t="s">
        <v>8</v>
      </c>
      <c r="C4" s="82">
        <v>30</v>
      </c>
      <c r="D4" s="82">
        <v>30</v>
      </c>
    </row>
    <row r="5" spans="2:4" ht="15">
      <c r="B5" s="83" t="s">
        <v>9</v>
      </c>
      <c r="C5" s="82">
        <v>9</v>
      </c>
      <c r="D5" s="82">
        <f>C5+C4</f>
        <v>39</v>
      </c>
    </row>
    <row r="6" spans="2:4" ht="15">
      <c r="B6" s="83" t="s">
        <v>10</v>
      </c>
      <c r="C6" s="82">
        <v>11</v>
      </c>
      <c r="D6" s="82">
        <f>D5+C6</f>
        <v>50</v>
      </c>
    </row>
    <row r="7" spans="2:4" ht="15">
      <c r="B7" s="83" t="s">
        <v>11</v>
      </c>
      <c r="C7" s="82">
        <v>15</v>
      </c>
      <c r="D7" s="82">
        <f>D6+C7</f>
        <v>65</v>
      </c>
    </row>
    <row r="8" spans="2:4" ht="15">
      <c r="B8" s="83"/>
      <c r="C8" s="82"/>
      <c r="D8" s="8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Kamran Taqui</dc:creator>
  <cp:keywords/>
  <dc:description/>
  <cp:lastModifiedBy>esoenr</cp:lastModifiedBy>
  <cp:lastPrinted>2012-02-01T18:47:52Z</cp:lastPrinted>
  <dcterms:created xsi:type="dcterms:W3CDTF">2010-06-29T15:56:39Z</dcterms:created>
  <dcterms:modified xsi:type="dcterms:W3CDTF">2012-10-29T13:31:03Z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